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FA\2017\201712\"/>
    </mc:Choice>
  </mc:AlternateContent>
  <bookViews>
    <workbookView xWindow="0" yWindow="0" windowWidth="20520" windowHeight="10988"/>
  </bookViews>
  <sheets>
    <sheet name="Pretty Sun" sheetId="2" r:id="rId1"/>
    <sheet name="Pretty Sat" sheetId="1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  <c r="L34" i="2"/>
  <c r="M34" i="2" s="1"/>
  <c r="K34" i="2"/>
  <c r="J34" i="2"/>
  <c r="H34" i="2"/>
  <c r="N33" i="2"/>
  <c r="L33" i="2"/>
  <c r="M33" i="2" s="1"/>
  <c r="K33" i="2"/>
  <c r="J33" i="2"/>
  <c r="H33" i="2"/>
  <c r="N32" i="2"/>
  <c r="L32" i="2"/>
  <c r="M32" i="2" s="1"/>
  <c r="K32" i="2"/>
  <c r="J32" i="2"/>
  <c r="H32" i="2"/>
  <c r="N31" i="2"/>
  <c r="L31" i="2"/>
  <c r="M31" i="2" s="1"/>
  <c r="K31" i="2"/>
  <c r="J31" i="2"/>
  <c r="I31" i="2"/>
  <c r="H31" i="2"/>
  <c r="N30" i="2"/>
  <c r="M30" i="2"/>
  <c r="L30" i="2"/>
  <c r="K30" i="2"/>
  <c r="J30" i="2"/>
  <c r="H30" i="2"/>
  <c r="N29" i="2"/>
  <c r="M29" i="2"/>
  <c r="L29" i="2"/>
  <c r="K29" i="2"/>
  <c r="J29" i="2"/>
  <c r="H29" i="2"/>
  <c r="N28" i="2"/>
  <c r="M28" i="2"/>
  <c r="L28" i="2"/>
  <c r="K28" i="2"/>
  <c r="J28" i="2"/>
  <c r="H28" i="2"/>
  <c r="N27" i="2"/>
  <c r="M27" i="2"/>
  <c r="L27" i="2"/>
  <c r="K27" i="2"/>
  <c r="J27" i="2"/>
  <c r="H27" i="2"/>
  <c r="N26" i="2"/>
  <c r="M26" i="2"/>
  <c r="L26" i="2"/>
  <c r="K26" i="2"/>
  <c r="J26" i="2"/>
  <c r="H26" i="2"/>
  <c r="N25" i="2"/>
  <c r="M25" i="2"/>
  <c r="L25" i="2"/>
  <c r="K25" i="2"/>
  <c r="J25" i="2"/>
  <c r="H25" i="2"/>
  <c r="N24" i="2"/>
  <c r="M24" i="2"/>
  <c r="L24" i="2"/>
  <c r="K24" i="2"/>
  <c r="J24" i="2"/>
  <c r="I24" i="2"/>
  <c r="H24" i="2"/>
  <c r="N23" i="2"/>
  <c r="M23" i="2"/>
  <c r="L23" i="2"/>
  <c r="K23" i="2"/>
  <c r="J23" i="2"/>
  <c r="H23" i="2"/>
  <c r="N22" i="2"/>
  <c r="M22" i="2"/>
  <c r="L22" i="2"/>
  <c r="K22" i="2"/>
  <c r="J22" i="2"/>
  <c r="H22" i="2"/>
  <c r="N21" i="2"/>
  <c r="M21" i="2"/>
  <c r="L21" i="2"/>
  <c r="K21" i="2"/>
  <c r="J21" i="2"/>
  <c r="H21" i="2"/>
  <c r="N20" i="2"/>
  <c r="M20" i="2"/>
  <c r="L20" i="2"/>
  <c r="K20" i="2"/>
  <c r="J20" i="2"/>
  <c r="H20" i="2"/>
  <c r="N19" i="2"/>
  <c r="M19" i="2"/>
  <c r="L19" i="2"/>
  <c r="K19" i="2"/>
  <c r="J19" i="2"/>
  <c r="H19" i="2"/>
  <c r="N18" i="2"/>
  <c r="M18" i="2"/>
  <c r="L18" i="2"/>
  <c r="K18" i="2"/>
  <c r="J18" i="2"/>
  <c r="H18" i="2"/>
  <c r="N17" i="2"/>
  <c r="M17" i="2"/>
  <c r="L17" i="2"/>
  <c r="K17" i="2"/>
  <c r="J17" i="2"/>
  <c r="I17" i="2"/>
  <c r="H17" i="2"/>
  <c r="N16" i="2"/>
  <c r="L16" i="2"/>
  <c r="M16" i="2" s="1"/>
  <c r="K16" i="2"/>
  <c r="J16" i="2"/>
  <c r="H16" i="2"/>
  <c r="N15" i="2"/>
  <c r="L15" i="2"/>
  <c r="M15" i="2" s="1"/>
  <c r="K15" i="2"/>
  <c r="J15" i="2"/>
  <c r="H15" i="2"/>
  <c r="N14" i="2"/>
  <c r="L14" i="2"/>
  <c r="M14" i="2" s="1"/>
  <c r="K14" i="2"/>
  <c r="J14" i="2"/>
  <c r="H14" i="2"/>
  <c r="N13" i="2"/>
  <c r="L13" i="2"/>
  <c r="M13" i="2" s="1"/>
  <c r="K13" i="2"/>
  <c r="J13" i="2"/>
  <c r="H13" i="2"/>
  <c r="N12" i="2"/>
  <c r="L12" i="2"/>
  <c r="M12" i="2" s="1"/>
  <c r="K12" i="2"/>
  <c r="J12" i="2"/>
  <c r="I12" i="2"/>
  <c r="H12" i="2"/>
  <c r="N11" i="2"/>
  <c r="L11" i="2"/>
  <c r="M11" i="2" s="1"/>
  <c r="K11" i="2"/>
  <c r="J11" i="2"/>
  <c r="H11" i="2"/>
  <c r="N10" i="2"/>
  <c r="L10" i="2"/>
  <c r="M10" i="2" s="1"/>
  <c r="K10" i="2"/>
  <c r="J10" i="2"/>
  <c r="H10" i="2"/>
  <c r="N9" i="2"/>
  <c r="L9" i="2"/>
  <c r="M9" i="2" s="1"/>
  <c r="K9" i="2"/>
  <c r="J9" i="2"/>
  <c r="H9" i="2"/>
  <c r="N8" i="2"/>
  <c r="L8" i="2"/>
  <c r="M8" i="2" s="1"/>
  <c r="K8" i="2"/>
  <c r="J8" i="2"/>
  <c r="H8" i="2"/>
  <c r="A8" i="2"/>
  <c r="A9" i="2" s="1"/>
  <c r="O7" i="2"/>
  <c r="N7" i="2"/>
  <c r="L7" i="2"/>
  <c r="M7" i="2" s="1"/>
  <c r="K7" i="2"/>
  <c r="J7" i="2"/>
  <c r="I7" i="2"/>
  <c r="H7" i="2"/>
  <c r="A7" i="2"/>
  <c r="O6" i="2"/>
  <c r="N6" i="2"/>
  <c r="M6" i="2"/>
  <c r="L6" i="2"/>
  <c r="K6" i="2"/>
  <c r="J6" i="2"/>
  <c r="I6" i="2"/>
  <c r="H6" i="2"/>
  <c r="N40" i="1"/>
  <c r="M40" i="1"/>
  <c r="L40" i="1"/>
  <c r="K40" i="1"/>
  <c r="J40" i="1"/>
  <c r="H40" i="1"/>
  <c r="N39" i="1"/>
  <c r="M39" i="1"/>
  <c r="L39" i="1"/>
  <c r="K39" i="1"/>
  <c r="J39" i="1"/>
  <c r="H39" i="1"/>
  <c r="N38" i="1"/>
  <c r="M38" i="1"/>
  <c r="L38" i="1"/>
  <c r="K38" i="1"/>
  <c r="J38" i="1"/>
  <c r="H38" i="1"/>
  <c r="N37" i="1"/>
  <c r="M37" i="1"/>
  <c r="L37" i="1"/>
  <c r="K37" i="1"/>
  <c r="J37" i="1"/>
  <c r="H37" i="1"/>
  <c r="N36" i="1"/>
  <c r="M36" i="1"/>
  <c r="L36" i="1"/>
  <c r="K36" i="1"/>
  <c r="J36" i="1"/>
  <c r="H36" i="1"/>
  <c r="N35" i="1"/>
  <c r="M35" i="1"/>
  <c r="L35" i="1"/>
  <c r="K35" i="1"/>
  <c r="J35" i="1"/>
  <c r="H35" i="1"/>
  <c r="N34" i="1"/>
  <c r="M34" i="1"/>
  <c r="L34" i="1"/>
  <c r="K34" i="1"/>
  <c r="J34" i="1"/>
  <c r="H34" i="1"/>
  <c r="N33" i="1"/>
  <c r="M33" i="1"/>
  <c r="L33" i="1"/>
  <c r="K33" i="1"/>
  <c r="J33" i="1"/>
  <c r="I33" i="1"/>
  <c r="H33" i="1"/>
  <c r="N32" i="1"/>
  <c r="M32" i="1"/>
  <c r="L32" i="1"/>
  <c r="K32" i="1"/>
  <c r="J32" i="1"/>
  <c r="H32" i="1"/>
  <c r="N31" i="1"/>
  <c r="M31" i="1"/>
  <c r="L31" i="1"/>
  <c r="K31" i="1"/>
  <c r="J31" i="1"/>
  <c r="H31" i="1"/>
  <c r="N30" i="1"/>
  <c r="M30" i="1"/>
  <c r="L30" i="1"/>
  <c r="K30" i="1"/>
  <c r="J30" i="1"/>
  <c r="H30" i="1"/>
  <c r="N29" i="1"/>
  <c r="M29" i="1"/>
  <c r="L29" i="1"/>
  <c r="K29" i="1"/>
  <c r="J29" i="1"/>
  <c r="H29" i="1"/>
  <c r="N28" i="1"/>
  <c r="M28" i="1"/>
  <c r="L28" i="1"/>
  <c r="K28" i="1"/>
  <c r="J28" i="1"/>
  <c r="H28" i="1"/>
  <c r="N27" i="1"/>
  <c r="M27" i="1"/>
  <c r="L27" i="1"/>
  <c r="K27" i="1"/>
  <c r="J27" i="1"/>
  <c r="H27" i="1"/>
  <c r="N26" i="1"/>
  <c r="M26" i="1"/>
  <c r="L26" i="1"/>
  <c r="K26" i="1"/>
  <c r="J26" i="1"/>
  <c r="I26" i="1"/>
  <c r="H26" i="1"/>
  <c r="N25" i="1"/>
  <c r="M25" i="1"/>
  <c r="L25" i="1"/>
  <c r="K25" i="1"/>
  <c r="J25" i="1"/>
  <c r="H25" i="1"/>
  <c r="N24" i="1"/>
  <c r="M24" i="1"/>
  <c r="L24" i="1"/>
  <c r="K24" i="1"/>
  <c r="J24" i="1"/>
  <c r="H24" i="1"/>
  <c r="N23" i="1"/>
  <c r="M23" i="1"/>
  <c r="L23" i="1"/>
  <c r="K23" i="1"/>
  <c r="J23" i="1"/>
  <c r="H23" i="1"/>
  <c r="N22" i="1"/>
  <c r="M22" i="1"/>
  <c r="L22" i="1"/>
  <c r="K22" i="1"/>
  <c r="J22" i="1"/>
  <c r="H22" i="1"/>
  <c r="N21" i="1"/>
  <c r="M21" i="1"/>
  <c r="L21" i="1"/>
  <c r="K21" i="1"/>
  <c r="J21" i="1"/>
  <c r="H21" i="1"/>
  <c r="N20" i="1"/>
  <c r="M20" i="1"/>
  <c r="L20" i="1"/>
  <c r="K20" i="1"/>
  <c r="J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H18" i="1"/>
  <c r="N17" i="1"/>
  <c r="M17" i="1"/>
  <c r="L17" i="1"/>
  <c r="K17" i="1"/>
  <c r="J17" i="1"/>
  <c r="H17" i="1"/>
  <c r="N16" i="1"/>
  <c r="M16" i="1"/>
  <c r="L16" i="1"/>
  <c r="K16" i="1"/>
  <c r="J16" i="1"/>
  <c r="H16" i="1"/>
  <c r="N15" i="1"/>
  <c r="M15" i="1"/>
  <c r="L15" i="1"/>
  <c r="K15" i="1"/>
  <c r="J15" i="1"/>
  <c r="H15" i="1"/>
  <c r="N14" i="1"/>
  <c r="M14" i="1"/>
  <c r="L14" i="1"/>
  <c r="K14" i="1"/>
  <c r="J14" i="1"/>
  <c r="H14" i="1"/>
  <c r="N13" i="1"/>
  <c r="M13" i="1"/>
  <c r="L13" i="1"/>
  <c r="K13" i="1"/>
  <c r="J13" i="1"/>
  <c r="H13" i="1"/>
  <c r="N12" i="1"/>
  <c r="M12" i="1"/>
  <c r="L12" i="1"/>
  <c r="K12" i="1"/>
  <c r="J12" i="1"/>
  <c r="I12" i="1"/>
  <c r="H12" i="1"/>
  <c r="N11" i="1"/>
  <c r="M11" i="1"/>
  <c r="L11" i="1"/>
  <c r="K11" i="1"/>
  <c r="J11" i="1"/>
  <c r="H11" i="1"/>
  <c r="N10" i="1"/>
  <c r="M10" i="1"/>
  <c r="L10" i="1"/>
  <c r="K10" i="1"/>
  <c r="J10" i="1"/>
  <c r="H10" i="1"/>
  <c r="A10" i="1"/>
  <c r="I10" i="1" s="1"/>
  <c r="N9" i="1"/>
  <c r="M9" i="1"/>
  <c r="L9" i="1"/>
  <c r="K9" i="1"/>
  <c r="J9" i="1"/>
  <c r="I9" i="1"/>
  <c r="H9" i="1"/>
  <c r="A9" i="1"/>
  <c r="N8" i="1"/>
  <c r="M8" i="1"/>
  <c r="L8" i="1"/>
  <c r="K8" i="1"/>
  <c r="J8" i="1"/>
  <c r="I8" i="1"/>
  <c r="H8" i="1"/>
  <c r="A8" i="1"/>
  <c r="O7" i="1"/>
  <c r="N7" i="1"/>
  <c r="M7" i="1"/>
  <c r="L7" i="1"/>
  <c r="K7" i="1"/>
  <c r="J7" i="1"/>
  <c r="I7" i="1"/>
  <c r="H7" i="1"/>
  <c r="A7" i="1"/>
  <c r="O6" i="1"/>
  <c r="N6" i="1"/>
  <c r="M6" i="1"/>
  <c r="L6" i="1"/>
  <c r="K6" i="1"/>
  <c r="J6" i="1"/>
  <c r="I6" i="1"/>
  <c r="H6" i="1"/>
  <c r="I9" i="2" l="1"/>
  <c r="A10" i="2"/>
  <c r="I8" i="2"/>
  <c r="A11" i="1"/>
  <c r="A11" i="2" l="1"/>
  <c r="I10" i="2"/>
  <c r="A13" i="1"/>
  <c r="I11" i="1"/>
  <c r="A13" i="2" l="1"/>
  <c r="I11" i="2"/>
  <c r="A14" i="1"/>
  <c r="I13" i="1"/>
  <c r="A14" i="2" l="1"/>
  <c r="I13" i="2"/>
  <c r="A15" i="1"/>
  <c r="I14" i="1"/>
  <c r="A15" i="2" l="1"/>
  <c r="I14" i="2"/>
  <c r="A16" i="1"/>
  <c r="I15" i="1"/>
  <c r="A16" i="2" l="1"/>
  <c r="I15" i="2"/>
  <c r="A17" i="1"/>
  <c r="I16" i="1"/>
  <c r="I16" i="2" l="1"/>
  <c r="A18" i="2"/>
  <c r="A18" i="1"/>
  <c r="I17" i="1"/>
  <c r="I18" i="2" l="1"/>
  <c r="A19" i="2"/>
  <c r="A20" i="1"/>
  <c r="I18" i="1"/>
  <c r="I19" i="2" l="1"/>
  <c r="A20" i="2"/>
  <c r="A21" i="1"/>
  <c r="I20" i="1"/>
  <c r="A21" i="2" l="1"/>
  <c r="I20" i="2"/>
  <c r="I21" i="1"/>
  <c r="A22" i="1"/>
  <c r="A22" i="2" l="1"/>
  <c r="I21" i="2"/>
  <c r="A23" i="1"/>
  <c r="I22" i="1"/>
  <c r="A23" i="2" l="1"/>
  <c r="I22" i="2"/>
  <c r="I23" i="1"/>
  <c r="A24" i="1"/>
  <c r="A25" i="2" l="1"/>
  <c r="I23" i="2"/>
  <c r="A25" i="1"/>
  <c r="I24" i="1"/>
  <c r="I25" i="2" l="1"/>
  <c r="A26" i="2"/>
  <c r="I25" i="1"/>
  <c r="A27" i="1"/>
  <c r="I26" i="2" l="1"/>
  <c r="A27" i="2"/>
  <c r="I27" i="1"/>
  <c r="A28" i="1"/>
  <c r="I27" i="2" l="1"/>
  <c r="A28" i="2"/>
  <c r="I28" i="1"/>
  <c r="A29" i="1"/>
  <c r="I28" i="2" l="1"/>
  <c r="A29" i="2"/>
  <c r="I29" i="1"/>
  <c r="A30" i="1"/>
  <c r="I29" i="2" l="1"/>
  <c r="A30" i="2"/>
  <c r="I30" i="1"/>
  <c r="A31" i="1"/>
  <c r="I30" i="2" l="1"/>
  <c r="A32" i="2"/>
  <c r="I31" i="1"/>
  <c r="A32" i="1"/>
  <c r="A33" i="2" l="1"/>
  <c r="I32" i="2"/>
  <c r="I32" i="1"/>
  <c r="A34" i="1"/>
  <c r="A34" i="2" l="1"/>
  <c r="I34" i="2" s="1"/>
  <c r="I33" i="2"/>
  <c r="I34" i="1"/>
  <c r="A35" i="1"/>
  <c r="I35" i="1" l="1"/>
  <c r="A36" i="1"/>
  <c r="I36" i="1" l="1"/>
  <c r="A37" i="1"/>
  <c r="I37" i="1" l="1"/>
  <c r="A38" i="1"/>
  <c r="I38" i="1" l="1"/>
  <c r="A39" i="1"/>
  <c r="I39" i="1" l="1"/>
  <c r="A40" i="1"/>
  <c r="I40" i="1" s="1"/>
</calcChain>
</file>

<file path=xl/sharedStrings.xml><?xml version="1.0" encoding="utf-8"?>
<sst xmlns="http://schemas.openxmlformats.org/spreadsheetml/2006/main" count="288" uniqueCount="46">
  <si>
    <t>Winterfest</t>
  </si>
  <si>
    <t>Hosted by Revolution Dog Sports</t>
  </si>
  <si>
    <t>Racing Schedule for Saturday December 9, 2017</t>
  </si>
  <si>
    <t>Race</t>
  </si>
  <si>
    <t>Div</t>
  </si>
  <si>
    <t>Format</t>
  </si>
  <si>
    <t>Left Lane</t>
  </si>
  <si>
    <t>Right Lane</t>
  </si>
  <si>
    <t>B/O</t>
  </si>
  <si>
    <t>Id</t>
  </si>
  <si>
    <t>Column1</t>
  </si>
  <si>
    <t>Column2</t>
  </si>
  <si>
    <t>Team</t>
  </si>
  <si>
    <t>Vs</t>
  </si>
  <si>
    <t>Column3</t>
  </si>
  <si>
    <t>Column4</t>
  </si>
  <si>
    <t>Column5</t>
  </si>
  <si>
    <t>Column6</t>
  </si>
  <si>
    <t>Column7</t>
  </si>
  <si>
    <t>Column8</t>
  </si>
  <si>
    <t>M1</t>
  </si>
  <si>
    <t>3/3</t>
  </si>
  <si>
    <t>SS / TNT</t>
  </si>
  <si>
    <t>SCFF / Merry</t>
  </si>
  <si>
    <t>0.00</t>
  </si>
  <si>
    <t>L</t>
  </si>
  <si>
    <t>O1</t>
  </si>
  <si>
    <t>RDS / Even Flow</t>
  </si>
  <si>
    <t>SCFF / Jingle</t>
  </si>
  <si>
    <t>PP / Minnows</t>
  </si>
  <si>
    <t>SS / Dynamite</t>
  </si>
  <si>
    <t>PAW / Kerfuffle</t>
  </si>
  <si>
    <t>HRH / Overhowlin'</t>
  </si>
  <si>
    <t>R1</t>
  </si>
  <si>
    <t>4/4</t>
  </si>
  <si>
    <t>SCFF / Frost</t>
  </si>
  <si>
    <t>SS / Nitro</t>
  </si>
  <si>
    <t>PAW / Mayhem</t>
  </si>
  <si>
    <t>PP / Wipeout</t>
  </si>
  <si>
    <t>5 Minute Break</t>
  </si>
  <si>
    <t>PAW / Chaos</t>
  </si>
  <si>
    <t>BR / Spinnakers</t>
  </si>
  <si>
    <t>Racing Schedule for Sunday December 10, 2017</t>
  </si>
  <si>
    <t>BR / Fuzzy Buccaneers</t>
  </si>
  <si>
    <t>5/5</t>
  </si>
  <si>
    <t>10 Minute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</si>
</sst>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color rgb="FFFFC000"/>
      <name val="Arial"/>
      <family val="2"/>
    </font>
    <font>
      <sz val="11"/>
      <color rgb="FFFFC00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12%20Master%20Schedule%20Saturda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12%20Master%20Schedule%20Sun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hedule"/>
      <sheetName val="Pretty"/>
      <sheetName val="Sheet2"/>
      <sheetName val="TeamSort"/>
      <sheetName val="ClubSort"/>
      <sheetName val="RacingForm"/>
      <sheetName val="Master"/>
      <sheetName val="Sheet3"/>
      <sheetName val="MasterBackUp"/>
      <sheetName val="Pretty Sat"/>
      <sheetName val="MasterBackUp (2)"/>
      <sheetName val="Sheet4"/>
      <sheetName val="MasterBackUp (3)"/>
      <sheetName val="v1"/>
      <sheetName val="Seeding Races"/>
      <sheetName val="Seeding Races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T1" t="str">
            <v>Column2</v>
          </cell>
          <cell r="U1" t="str">
            <v>Column3</v>
          </cell>
        </row>
        <row r="2">
          <cell r="T2" t="str">
            <v>AAR / Hard Boiled</v>
          </cell>
          <cell r="U2" t="str">
            <v>17070509-14</v>
          </cell>
        </row>
        <row r="3">
          <cell r="T3" t="str">
            <v>AAR / Mix Masters</v>
          </cell>
          <cell r="U3" t="str">
            <v>17070509-18</v>
          </cell>
        </row>
        <row r="4">
          <cell r="T4" t="str">
            <v>AAR / Solid</v>
          </cell>
          <cell r="U4" t="str">
            <v>17070509-29</v>
          </cell>
        </row>
        <row r="5">
          <cell r="T5" t="str">
            <v>AAR / Swank</v>
          </cell>
          <cell r="U5" t="str">
            <v>17070509-20</v>
          </cell>
        </row>
        <row r="6">
          <cell r="T6" t="str">
            <v>BR / Fuzzy Buccaneers</v>
          </cell>
          <cell r="U6" t="str">
            <v>17070509-21</v>
          </cell>
        </row>
        <row r="7">
          <cell r="T7" t="str">
            <v>BR / Salty Dogs</v>
          </cell>
          <cell r="U7" t="str">
            <v>17070509-27</v>
          </cell>
        </row>
        <row r="8">
          <cell r="T8" t="str">
            <v>BR / Spinnakers</v>
          </cell>
          <cell r="U8" t="str">
            <v>17070509-11</v>
          </cell>
        </row>
        <row r="9">
          <cell r="T9" t="str">
            <v>PP / Sharkbite</v>
          </cell>
          <cell r="U9" t="str">
            <v>17070509-26</v>
          </cell>
        </row>
        <row r="10">
          <cell r="T10" t="str">
            <v>PAW / Lunacy</v>
          </cell>
          <cell r="U10" t="str">
            <v>17070509-24</v>
          </cell>
        </row>
        <row r="11">
          <cell r="T11" t="str">
            <v>PAW / Multimni</v>
          </cell>
          <cell r="U11" t="str">
            <v>17070509-17</v>
          </cell>
        </row>
        <row r="12">
          <cell r="T12" t="str">
            <v>RDS / Gyration</v>
          </cell>
          <cell r="U12" t="str">
            <v>17070509-22</v>
          </cell>
        </row>
        <row r="13">
          <cell r="T13" t="str">
            <v>SS / Dynamite</v>
          </cell>
          <cell r="U13" t="str">
            <v>17070509-23</v>
          </cell>
        </row>
        <row r="14">
          <cell r="T14" t="str">
            <v>SS / Nitro</v>
          </cell>
          <cell r="U14" t="str">
            <v>17070509-12</v>
          </cell>
        </row>
        <row r="15">
          <cell r="T15" t="str">
            <v>SS / TNT</v>
          </cell>
          <cell r="U15" t="str">
            <v>17070509-15</v>
          </cell>
        </row>
        <row r="16">
          <cell r="T16" t="str">
            <v>SCFF / Flying Tiggerws</v>
          </cell>
          <cell r="U16" t="str">
            <v>17070509-25</v>
          </cell>
        </row>
        <row r="17">
          <cell r="T17" t="str">
            <v>SCFF / Riptide</v>
          </cell>
          <cell r="U17" t="str">
            <v>17070509-13</v>
          </cell>
        </row>
        <row r="18">
          <cell r="T18" t="str">
            <v>SCFF / Tide</v>
          </cell>
          <cell r="U18" t="str">
            <v>17070509-16</v>
          </cell>
        </row>
        <row r="19">
          <cell r="T19" t="str">
            <v>SCFF / Wave</v>
          </cell>
          <cell r="U19" t="str">
            <v>17070509-19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hedule"/>
      <sheetName val="Pretty"/>
      <sheetName val="Sheet2"/>
      <sheetName val="TeamSort"/>
      <sheetName val="Sheet3"/>
      <sheetName val="ClubSort"/>
      <sheetName val="RacingForm"/>
      <sheetName val="Master"/>
      <sheetName val="MasterBackUp"/>
      <sheetName val="Pretty Sun"/>
      <sheetName val="MasterBackUp (2)"/>
      <sheetName val="Sheet4"/>
      <sheetName val="MasterBackUp (3)"/>
      <sheetName val="v1"/>
      <sheetName val="Seeding Races"/>
      <sheetName val="Seeding Races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T1" t="str">
            <v>Column2</v>
          </cell>
          <cell r="U1" t="str">
            <v>Column3</v>
          </cell>
        </row>
        <row r="2">
          <cell r="T2" t="str">
            <v>AAR / Hard Boiled</v>
          </cell>
          <cell r="U2" t="str">
            <v>17070509-14</v>
          </cell>
        </row>
        <row r="3">
          <cell r="T3" t="str">
            <v>AAR / Mix Masters</v>
          </cell>
          <cell r="U3" t="str">
            <v>17070509-18</v>
          </cell>
        </row>
        <row r="4">
          <cell r="T4" t="str">
            <v>AAR / Solid</v>
          </cell>
          <cell r="U4" t="str">
            <v>17070509-29</v>
          </cell>
        </row>
        <row r="5">
          <cell r="T5" t="str">
            <v>AAR / Swank</v>
          </cell>
          <cell r="U5" t="str">
            <v>17070509-20</v>
          </cell>
        </row>
        <row r="6">
          <cell r="T6" t="str">
            <v>BR / Fuzzy Buccaneers</v>
          </cell>
          <cell r="U6" t="str">
            <v>17070509-21</v>
          </cell>
        </row>
        <row r="7">
          <cell r="T7" t="str">
            <v>BR / Salty Dogs</v>
          </cell>
          <cell r="U7" t="str">
            <v>17070509-27</v>
          </cell>
        </row>
        <row r="8">
          <cell r="T8" t="str">
            <v>BR / Spinnakers</v>
          </cell>
          <cell r="U8" t="str">
            <v>17070509-11</v>
          </cell>
        </row>
        <row r="9">
          <cell r="T9" t="str">
            <v>PP / Sharkbite</v>
          </cell>
          <cell r="U9" t="str">
            <v>17070509-26</v>
          </cell>
        </row>
        <row r="10">
          <cell r="T10" t="str">
            <v>PAW / Lunacy</v>
          </cell>
          <cell r="U10" t="str">
            <v>17070509-24</v>
          </cell>
        </row>
        <row r="11">
          <cell r="T11" t="str">
            <v>PAW / Multimni</v>
          </cell>
          <cell r="U11" t="str">
            <v>17070509-17</v>
          </cell>
        </row>
        <row r="12">
          <cell r="T12" t="str">
            <v>RDS / Gyration</v>
          </cell>
          <cell r="U12" t="str">
            <v>17070509-22</v>
          </cell>
        </row>
        <row r="13">
          <cell r="T13" t="str">
            <v>SS / Dynamite</v>
          </cell>
          <cell r="U13" t="str">
            <v>17070509-23</v>
          </cell>
        </row>
        <row r="14">
          <cell r="T14" t="str">
            <v>SS / Nitro</v>
          </cell>
          <cell r="U14" t="str">
            <v>17070509-12</v>
          </cell>
        </row>
        <row r="15">
          <cell r="T15" t="str">
            <v>SS / TNT</v>
          </cell>
          <cell r="U15" t="str">
            <v>17070509-15</v>
          </cell>
        </row>
        <row r="16">
          <cell r="T16" t="str">
            <v>SCFF / Flying Tiggerws</v>
          </cell>
          <cell r="U16" t="str">
            <v>17070509-25</v>
          </cell>
        </row>
        <row r="17">
          <cell r="T17" t="str">
            <v>SCFF / Riptide</v>
          </cell>
          <cell r="U17" t="str">
            <v>17070509-13</v>
          </cell>
        </row>
        <row r="18">
          <cell r="T18" t="str">
            <v>SCFF / Tide</v>
          </cell>
          <cell r="U18" t="str">
            <v>17070509-16</v>
          </cell>
        </row>
        <row r="19">
          <cell r="T19" t="str">
            <v>SCFF / Wave</v>
          </cell>
          <cell r="U19" t="str">
            <v>17070509-19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2" name="Table1163" displayName="Table1163" ref="A5:Q34" totalsRowShown="0">
  <autoFilter ref="A5:Q34"/>
  <tableColumns count="17">
    <tableColumn id="1" name="Race" dataDxfId="14"/>
    <tableColumn id="2" name="Div" dataDxfId="13"/>
    <tableColumn id="3" name="Format" dataDxfId="12"/>
    <tableColumn id="4" name="Left Lane"/>
    <tableColumn id="5" name="Right Lane"/>
    <tableColumn id="6" name="B/O" dataDxfId="11"/>
    <tableColumn id="7" name="Id" dataDxfId="10"/>
    <tableColumn id="8" name="Column1" dataDxfId="9">
      <calculatedColumnFormula>RIGHT(B6,1)</calculatedColumnFormula>
    </tableColumn>
    <tableColumn id="9" name="Column2" dataDxfId="8">
      <calculatedColumnFormula>A6</calculatedColumnFormula>
    </tableColumn>
    <tableColumn id="10" name="Team" dataDxfId="7">
      <calculatedColumnFormula>VLOOKUP(D6,[2]Sheet4!T$1:U$65536,2,FALSE)</calculatedColumnFormula>
    </tableColumn>
    <tableColumn id="11" name="Vs" dataDxfId="6">
      <calculatedColumnFormula>VLOOKUP(E6,[2]Sheet4!T$1:U$65536,2,FALSE)</calculatedColumnFormula>
    </tableColumn>
    <tableColumn id="12" name="Column3" dataDxfId="5">
      <calculatedColumnFormula>F6-0</calculatedColumnFormula>
    </tableColumn>
    <tableColumn id="13" name="Column4" dataDxfId="4">
      <calculatedColumnFormula>L6</calculatedColumnFormula>
    </tableColumn>
    <tableColumn id="14" name="Column5" dataDxfId="3">
      <calculatedColumnFormula>IF(LEFT(B6,1)="M","Multi",IF(LEFT(B6,1)="O","Opn","Reg"))</calculatedColumnFormula>
    </tableColumn>
    <tableColumn id="15" name="Column6" dataDxfId="2"/>
    <tableColumn id="16" name="Column7" dataDxfId="1"/>
    <tableColumn id="18" name="Column8" dataDxfId="0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1" name="Table116" displayName="Table116" ref="A5:Q40" totalsRowShown="0">
  <autoFilter ref="A5:Q40"/>
  <tableColumns count="17">
    <tableColumn id="1" name="Race" dataDxfId="29"/>
    <tableColumn id="2" name="Div" dataDxfId="28"/>
    <tableColumn id="3" name="Format" dataDxfId="27"/>
    <tableColumn id="4" name="Left Lane"/>
    <tableColumn id="5" name="Right Lane"/>
    <tableColumn id="6" name="B/O" dataDxfId="26"/>
    <tableColumn id="7" name="Id" dataDxfId="25"/>
    <tableColumn id="8" name="Column1" dataDxfId="24">
      <calculatedColumnFormula>RIGHT(B6,1)</calculatedColumnFormula>
    </tableColumn>
    <tableColumn id="9" name="Column2" dataDxfId="23">
      <calculatedColumnFormula>A6</calculatedColumnFormula>
    </tableColumn>
    <tableColumn id="10" name="Team" dataDxfId="22">
      <calculatedColumnFormula>VLOOKUP(D6,[1]Sheet4!T$1:U$65536,2,FALSE)</calculatedColumnFormula>
    </tableColumn>
    <tableColumn id="11" name="Vs" dataDxfId="21">
      <calculatedColumnFormula>VLOOKUP(E6,[1]Sheet4!T$1:U$65536,2,FALSE)</calculatedColumnFormula>
    </tableColumn>
    <tableColumn id="12" name="Column3" dataDxfId="20">
      <calculatedColumnFormula>F6-0</calculatedColumnFormula>
    </tableColumn>
    <tableColumn id="13" name="Column4" dataDxfId="19">
      <calculatedColumnFormula>L6</calculatedColumnFormula>
    </tableColumn>
    <tableColumn id="14" name="Column5" dataDxfId="18">
      <calculatedColumnFormula>IF(LEFT(B6,1)="M","Multi",IF(LEFT(B6,1)="O","Opn","Reg"))</calculatedColumnFormula>
    </tableColumn>
    <tableColumn id="15" name="Column6" dataDxfId="17"/>
    <tableColumn id="16" name="Column7" dataDxfId="16"/>
    <tableColumn id="18" name="Column8" dataDxfId="15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V31" sqref="V31"/>
    </sheetView>
  </sheetViews>
  <sheetFormatPr defaultRowHeight="12.75" x14ac:dyDescent="0.35"/>
  <cols>
    <col min="1" max="2" width="9.1328125" style="4" customWidth="1"/>
    <col min="3" max="3" width="9.59765625" style="4" customWidth="1"/>
    <col min="4" max="5" width="26.265625" customWidth="1"/>
    <col min="6" max="6" width="9.1328125" style="4" hidden="1" customWidth="1"/>
    <col min="7" max="16" width="8.73046875" hidden="1" customWidth="1"/>
    <col min="17" max="17" width="0" hidden="1" customWidth="1"/>
  </cols>
  <sheetData>
    <row r="1" spans="1:17" ht="17.649999999999999" x14ac:dyDescent="0.5">
      <c r="A1" s="1" t="s">
        <v>0</v>
      </c>
      <c r="B1" s="1"/>
      <c r="C1" s="1"/>
      <c r="D1" s="1"/>
      <c r="E1" s="1"/>
      <c r="F1" s="1"/>
    </row>
    <row r="2" spans="1:17" ht="13.5" x14ac:dyDescent="0.35">
      <c r="A2" s="2" t="s">
        <v>1</v>
      </c>
      <c r="B2" s="2"/>
      <c r="C2" s="2"/>
      <c r="D2" s="2"/>
      <c r="E2" s="2"/>
      <c r="F2" s="2"/>
    </row>
    <row r="3" spans="1:17" x14ac:dyDescent="0.35">
      <c r="A3" s="3" t="s">
        <v>42</v>
      </c>
      <c r="B3" s="3"/>
      <c r="C3" s="3"/>
      <c r="D3" s="3"/>
      <c r="E3" s="3"/>
      <c r="F3" s="3"/>
    </row>
    <row r="5" spans="1:17" x14ac:dyDescent="0.3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</row>
    <row r="6" spans="1:17" x14ac:dyDescent="0.35">
      <c r="A6" s="4">
        <v>1</v>
      </c>
      <c r="B6" s="4" t="s">
        <v>26</v>
      </c>
      <c r="C6" s="5" t="s">
        <v>21</v>
      </c>
      <c r="D6" t="s">
        <v>27</v>
      </c>
      <c r="E6" t="s">
        <v>28</v>
      </c>
      <c r="F6" s="6" t="s">
        <v>24</v>
      </c>
      <c r="G6" s="4">
        <v>17070509</v>
      </c>
      <c r="H6" s="4" t="str">
        <f>RIGHT(B6,1)</f>
        <v>1</v>
      </c>
      <c r="I6">
        <f>A6</f>
        <v>1</v>
      </c>
      <c r="J6" t="e">
        <f>VLOOKUP(D6,[2]Sheet4!T$1:U$65536,2,FALSE)</f>
        <v>#N/A</v>
      </c>
      <c r="K6" t="e">
        <f>VLOOKUP(E6,[2]Sheet4!T$1:U$65536,2,FALSE)</f>
        <v>#N/A</v>
      </c>
      <c r="L6">
        <f>F6-0</f>
        <v>0</v>
      </c>
      <c r="M6">
        <f>L6</f>
        <v>0</v>
      </c>
      <c r="N6" s="7" t="str">
        <f>IF(LEFT(B6,1)="M","Multi",IF(LEFT(B6,1)="O","Opn","Reg"))</f>
        <v>Opn</v>
      </c>
      <c r="O6" s="7" t="str">
        <f>LEFT(C6,1)&amp;" of "&amp;LEFT(C6,1)</f>
        <v>3 of 3</v>
      </c>
      <c r="P6" s="7">
        <v>1</v>
      </c>
      <c r="Q6" s="7" t="s">
        <v>25</v>
      </c>
    </row>
    <row r="7" spans="1:17" x14ac:dyDescent="0.35">
      <c r="A7" s="4">
        <f t="shared" ref="A7:A23" si="0">+A6+1</f>
        <v>2</v>
      </c>
      <c r="B7" s="4" t="s">
        <v>26</v>
      </c>
      <c r="C7" s="5" t="s">
        <v>21</v>
      </c>
      <c r="D7" t="s">
        <v>29</v>
      </c>
      <c r="E7" t="s">
        <v>30</v>
      </c>
      <c r="F7" s="6" t="s">
        <v>24</v>
      </c>
      <c r="G7" s="4">
        <v>17070509</v>
      </c>
      <c r="H7" s="4" t="str">
        <f>RIGHT(B7,1)</f>
        <v>1</v>
      </c>
      <c r="I7">
        <f>A7</f>
        <v>2</v>
      </c>
      <c r="J7" t="e">
        <f>VLOOKUP(D7,[2]Sheet4!T$1:U$65536,2,FALSE)</f>
        <v>#N/A</v>
      </c>
      <c r="K7" t="str">
        <f>VLOOKUP(E7,[2]Sheet4!T$1:U$65536,2,FALSE)</f>
        <v>17070509-23</v>
      </c>
      <c r="L7">
        <f>F7-0</f>
        <v>0</v>
      </c>
      <c r="M7">
        <f>L7</f>
        <v>0</v>
      </c>
      <c r="N7" s="7" t="str">
        <f>IF(LEFT(B7,1)="M","Multi",IF(LEFT(B7,1)="O","Opn","Reg"))</f>
        <v>Opn</v>
      </c>
      <c r="O7" s="7" t="str">
        <f>LEFT(C7,1)&amp;" of "&amp;LEFT(C7,1)</f>
        <v>3 of 3</v>
      </c>
      <c r="P7" s="7">
        <v>1</v>
      </c>
      <c r="Q7" s="7" t="s">
        <v>25</v>
      </c>
    </row>
    <row r="8" spans="1:17" x14ac:dyDescent="0.35">
      <c r="A8" s="4">
        <f t="shared" si="0"/>
        <v>3</v>
      </c>
      <c r="B8" s="4" t="s">
        <v>26</v>
      </c>
      <c r="C8" s="5" t="s">
        <v>21</v>
      </c>
      <c r="D8" t="s">
        <v>43</v>
      </c>
      <c r="E8" t="s">
        <v>32</v>
      </c>
      <c r="G8" s="4"/>
      <c r="H8" s="8" t="str">
        <f t="shared" ref="H8:H34" si="1">RIGHT(B8,1)</f>
        <v>1</v>
      </c>
      <c r="I8" s="7">
        <f t="shared" ref="I8:I34" si="2">A8</f>
        <v>3</v>
      </c>
      <c r="J8" s="7" t="str">
        <f>VLOOKUP(D8,[2]Sheet4!T$1:U$65536,2,FALSE)</f>
        <v>17070509-21</v>
      </c>
      <c r="K8" s="7" t="e">
        <f>VLOOKUP(E8,[2]Sheet4!T$1:U$65536,2,FALSE)</f>
        <v>#N/A</v>
      </c>
      <c r="L8" s="7">
        <f t="shared" ref="L8:L34" si="3">F8-0</f>
        <v>0</v>
      </c>
      <c r="M8" s="7">
        <f t="shared" ref="M8:M34" si="4">L8</f>
        <v>0</v>
      </c>
      <c r="N8" s="7" t="str">
        <f t="shared" ref="N8:N34" si="5">IF(LEFT(B8,1)="M","Multi",IF(LEFT(B8,1)="O","Opn","Reg"))</f>
        <v>Opn</v>
      </c>
      <c r="O8" s="7"/>
      <c r="P8" s="7"/>
      <c r="Q8" s="7"/>
    </row>
    <row r="9" spans="1:17" x14ac:dyDescent="0.35">
      <c r="A9" s="4">
        <f t="shared" si="0"/>
        <v>4</v>
      </c>
      <c r="B9" s="4" t="s">
        <v>20</v>
      </c>
      <c r="C9" s="6" t="s">
        <v>34</v>
      </c>
      <c r="D9" t="s">
        <v>22</v>
      </c>
      <c r="E9" t="s">
        <v>23</v>
      </c>
      <c r="G9" s="4"/>
      <c r="H9" s="8" t="str">
        <f t="shared" si="1"/>
        <v>1</v>
      </c>
      <c r="I9" s="7">
        <f t="shared" si="2"/>
        <v>4</v>
      </c>
      <c r="J9" s="7" t="str">
        <f>VLOOKUP(D9,[2]Sheet4!T$1:U$65536,2,FALSE)</f>
        <v>17070509-15</v>
      </c>
      <c r="K9" s="7" t="e">
        <f>VLOOKUP(E9,[2]Sheet4!T$1:U$65536,2,FALSE)</f>
        <v>#N/A</v>
      </c>
      <c r="L9" s="7">
        <f t="shared" si="3"/>
        <v>0</v>
      </c>
      <c r="M9" s="7">
        <f t="shared" si="4"/>
        <v>0</v>
      </c>
      <c r="N9" s="7" t="str">
        <f t="shared" si="5"/>
        <v>Multi</v>
      </c>
      <c r="O9" s="7"/>
      <c r="P9" s="7"/>
      <c r="Q9" s="7"/>
    </row>
    <row r="10" spans="1:17" x14ac:dyDescent="0.35">
      <c r="A10" s="4">
        <f t="shared" si="0"/>
        <v>5</v>
      </c>
      <c r="B10" s="4" t="s">
        <v>33</v>
      </c>
      <c r="C10" s="6" t="s">
        <v>44</v>
      </c>
      <c r="D10" t="s">
        <v>38</v>
      </c>
      <c r="E10" t="s">
        <v>41</v>
      </c>
      <c r="G10" s="4"/>
      <c r="H10" s="8" t="str">
        <f t="shared" si="1"/>
        <v>1</v>
      </c>
      <c r="I10" s="7">
        <f t="shared" si="2"/>
        <v>5</v>
      </c>
      <c r="J10" s="7" t="e">
        <f>VLOOKUP(D10,[2]Sheet4!T$1:U$65536,2,FALSE)</f>
        <v>#N/A</v>
      </c>
      <c r="K10" s="7" t="str">
        <f>VLOOKUP(E10,[2]Sheet4!T$1:U$65536,2,FALSE)</f>
        <v>17070509-11</v>
      </c>
      <c r="L10" s="7">
        <f t="shared" si="3"/>
        <v>0</v>
      </c>
      <c r="M10" s="7">
        <f t="shared" si="4"/>
        <v>0</v>
      </c>
      <c r="N10" s="7" t="str">
        <f t="shared" si="5"/>
        <v>Reg</v>
      </c>
      <c r="O10" s="7"/>
      <c r="P10" s="7"/>
      <c r="Q10" s="7"/>
    </row>
    <row r="11" spans="1:17" x14ac:dyDescent="0.35">
      <c r="A11" s="4">
        <f t="shared" si="0"/>
        <v>6</v>
      </c>
      <c r="B11" s="4" t="s">
        <v>33</v>
      </c>
      <c r="C11" s="6" t="s">
        <v>44</v>
      </c>
      <c r="D11" t="s">
        <v>35</v>
      </c>
      <c r="E11" t="s">
        <v>36</v>
      </c>
      <c r="G11" s="4"/>
      <c r="H11" s="8" t="str">
        <f t="shared" si="1"/>
        <v>1</v>
      </c>
      <c r="I11" s="7">
        <f t="shared" si="2"/>
        <v>6</v>
      </c>
      <c r="J11" s="7" t="e">
        <f>VLOOKUP(D11,[2]Sheet4!T$1:U$65536,2,FALSE)</f>
        <v>#N/A</v>
      </c>
      <c r="K11" s="7" t="str">
        <f>VLOOKUP(E11,[2]Sheet4!T$1:U$65536,2,FALSE)</f>
        <v>17070509-12</v>
      </c>
      <c r="L11" s="7">
        <f t="shared" si="3"/>
        <v>0</v>
      </c>
      <c r="M11" s="7">
        <f t="shared" si="4"/>
        <v>0</v>
      </c>
      <c r="N11" s="7" t="str">
        <f t="shared" si="5"/>
        <v>Reg</v>
      </c>
      <c r="O11" s="7"/>
      <c r="P11" s="7"/>
      <c r="Q11" s="7"/>
    </row>
    <row r="12" spans="1:17" ht="13.15" x14ac:dyDescent="0.4">
      <c r="A12" s="9"/>
      <c r="B12" s="9"/>
      <c r="C12" s="9"/>
      <c r="D12" s="9" t="s">
        <v>39</v>
      </c>
      <c r="E12" s="9" t="s">
        <v>39</v>
      </c>
      <c r="F12" s="9"/>
      <c r="G12" s="9"/>
      <c r="H12" s="10" t="str">
        <f>RIGHT(B12,1)</f>
        <v/>
      </c>
      <c r="I12" s="10">
        <f>A12</f>
        <v>0</v>
      </c>
      <c r="J12" s="10" t="e">
        <f>VLOOKUP(D12,[2]Sheet4!T$1:U$65536,2,FALSE)</f>
        <v>#N/A</v>
      </c>
      <c r="K12" s="10" t="e">
        <f>VLOOKUP(E12,[2]Sheet4!T$1:U$65536,2,FALSE)</f>
        <v>#N/A</v>
      </c>
      <c r="L12" s="10">
        <f>F12-0</f>
        <v>0</v>
      </c>
      <c r="M12" s="10">
        <f t="shared" si="4"/>
        <v>0</v>
      </c>
      <c r="N12" s="10" t="str">
        <f>IF(LEFT(B12,1)="M","Multi",IF(LEFT(B12,1)="O","Opn","Reg"))</f>
        <v>Reg</v>
      </c>
      <c r="O12" s="10"/>
      <c r="P12" s="10"/>
      <c r="Q12" s="10"/>
    </row>
    <row r="13" spans="1:17" x14ac:dyDescent="0.35">
      <c r="A13" s="4">
        <f>+A11+1</f>
        <v>7</v>
      </c>
      <c r="B13" s="4" t="s">
        <v>26</v>
      </c>
      <c r="C13" s="5" t="s">
        <v>21</v>
      </c>
      <c r="D13" t="s">
        <v>28</v>
      </c>
      <c r="E13" t="s">
        <v>29</v>
      </c>
      <c r="G13" s="4"/>
      <c r="H13" s="8" t="str">
        <f t="shared" si="1"/>
        <v>1</v>
      </c>
      <c r="I13" s="7">
        <f t="shared" si="2"/>
        <v>7</v>
      </c>
      <c r="J13" s="7" t="e">
        <f>VLOOKUP(D13,[2]Sheet4!T$1:U$65536,2,FALSE)</f>
        <v>#N/A</v>
      </c>
      <c r="K13" s="7" t="e">
        <f>VLOOKUP(E13,[2]Sheet4!T$1:U$65536,2,FALSE)</f>
        <v>#N/A</v>
      </c>
      <c r="L13" s="7">
        <f t="shared" si="3"/>
        <v>0</v>
      </c>
      <c r="M13" s="7">
        <f t="shared" si="4"/>
        <v>0</v>
      </c>
      <c r="N13" s="7" t="str">
        <f t="shared" si="5"/>
        <v>Opn</v>
      </c>
      <c r="O13" s="7"/>
      <c r="P13" s="7"/>
      <c r="Q13" s="7"/>
    </row>
    <row r="14" spans="1:17" x14ac:dyDescent="0.35">
      <c r="A14" s="4">
        <f t="shared" si="0"/>
        <v>8</v>
      </c>
      <c r="B14" s="4" t="s">
        <v>26</v>
      </c>
      <c r="C14" s="5" t="s">
        <v>21</v>
      </c>
      <c r="D14" t="s">
        <v>32</v>
      </c>
      <c r="E14" t="s">
        <v>30</v>
      </c>
      <c r="G14" s="4"/>
      <c r="H14" s="8" t="str">
        <f t="shared" si="1"/>
        <v>1</v>
      </c>
      <c r="I14" s="7">
        <f t="shared" si="2"/>
        <v>8</v>
      </c>
      <c r="J14" s="7" t="e">
        <f>VLOOKUP(D14,[2]Sheet4!T$1:U$65536,2,FALSE)</f>
        <v>#N/A</v>
      </c>
      <c r="K14" s="7" t="str">
        <f>VLOOKUP(E14,[2]Sheet4!T$1:U$65536,2,FALSE)</f>
        <v>17070509-23</v>
      </c>
      <c r="L14" s="7">
        <f t="shared" si="3"/>
        <v>0</v>
      </c>
      <c r="M14" s="7">
        <f t="shared" si="4"/>
        <v>0</v>
      </c>
      <c r="N14" s="7" t="str">
        <f t="shared" si="5"/>
        <v>Opn</v>
      </c>
      <c r="O14" s="7"/>
      <c r="P14" s="7"/>
      <c r="Q14" s="7"/>
    </row>
    <row r="15" spans="1:17" x14ac:dyDescent="0.35">
      <c r="A15" s="4">
        <f t="shared" si="0"/>
        <v>9</v>
      </c>
      <c r="B15" s="4" t="s">
        <v>26</v>
      </c>
      <c r="C15" s="5" t="s">
        <v>21</v>
      </c>
      <c r="D15" t="s">
        <v>43</v>
      </c>
      <c r="E15" t="s">
        <v>27</v>
      </c>
      <c r="G15" s="4"/>
      <c r="H15" s="8" t="str">
        <f t="shared" si="1"/>
        <v>1</v>
      </c>
      <c r="I15" s="7">
        <f t="shared" si="2"/>
        <v>9</v>
      </c>
      <c r="J15" s="7" t="str">
        <f>VLOOKUP(D15,[2]Sheet4!T$1:U$65536,2,FALSE)</f>
        <v>17070509-21</v>
      </c>
      <c r="K15" s="7" t="e">
        <f>VLOOKUP(E15,[2]Sheet4!T$1:U$65536,2,FALSE)</f>
        <v>#N/A</v>
      </c>
      <c r="L15" s="7">
        <f t="shared" si="3"/>
        <v>0</v>
      </c>
      <c r="M15" s="7">
        <f t="shared" si="4"/>
        <v>0</v>
      </c>
      <c r="N15" s="7" t="str">
        <f t="shared" si="5"/>
        <v>Opn</v>
      </c>
      <c r="O15" s="7"/>
      <c r="P15" s="7"/>
      <c r="Q15" s="7"/>
    </row>
    <row r="16" spans="1:17" x14ac:dyDescent="0.35">
      <c r="A16" s="4">
        <f t="shared" si="0"/>
        <v>10</v>
      </c>
      <c r="B16" s="4" t="s">
        <v>20</v>
      </c>
      <c r="C16" s="6" t="s">
        <v>34</v>
      </c>
      <c r="D16" t="s">
        <v>23</v>
      </c>
      <c r="E16" t="s">
        <v>22</v>
      </c>
      <c r="G16" s="4"/>
      <c r="H16" s="8" t="str">
        <f t="shared" si="1"/>
        <v>1</v>
      </c>
      <c r="I16" s="7">
        <f t="shared" si="2"/>
        <v>10</v>
      </c>
      <c r="J16" s="7" t="e">
        <f>VLOOKUP(D16,[2]Sheet4!T$1:U$65536,2,FALSE)</f>
        <v>#N/A</v>
      </c>
      <c r="K16" s="7" t="str">
        <f>VLOOKUP(E16,[2]Sheet4!T$1:U$65536,2,FALSE)</f>
        <v>17070509-15</v>
      </c>
      <c r="L16" s="7">
        <f t="shared" si="3"/>
        <v>0</v>
      </c>
      <c r="M16" s="7">
        <f t="shared" si="4"/>
        <v>0</v>
      </c>
      <c r="N16" s="7" t="str">
        <f t="shared" si="5"/>
        <v>Multi</v>
      </c>
      <c r="O16" s="7"/>
      <c r="P16" s="7"/>
      <c r="Q16" s="7"/>
    </row>
    <row r="17" spans="1:17" ht="13.15" x14ac:dyDescent="0.4">
      <c r="A17" s="9"/>
      <c r="B17" s="9"/>
      <c r="C17" s="9"/>
      <c r="D17" s="9" t="s">
        <v>39</v>
      </c>
      <c r="E17" s="9" t="s">
        <v>39</v>
      </c>
      <c r="F17" s="9"/>
      <c r="G17" s="9"/>
      <c r="H17" s="10" t="str">
        <f t="shared" si="1"/>
        <v/>
      </c>
      <c r="I17" s="10">
        <f t="shared" si="2"/>
        <v>0</v>
      </c>
      <c r="J17" s="10" t="e">
        <f>VLOOKUP(D17,[2]Sheet4!T$1:U$65536,2,FALSE)</f>
        <v>#N/A</v>
      </c>
      <c r="K17" s="10" t="e">
        <f>VLOOKUP(E17,[2]Sheet4!T$1:U$65536,2,FALSE)</f>
        <v>#N/A</v>
      </c>
      <c r="L17" s="10">
        <f t="shared" si="3"/>
        <v>0</v>
      </c>
      <c r="M17" s="10">
        <f t="shared" si="4"/>
        <v>0</v>
      </c>
      <c r="N17" s="10" t="str">
        <f t="shared" si="5"/>
        <v>Reg</v>
      </c>
      <c r="O17" s="10"/>
      <c r="P17" s="10"/>
      <c r="Q17" s="10"/>
    </row>
    <row r="18" spans="1:17" x14ac:dyDescent="0.35">
      <c r="A18" s="4">
        <f>+A16+1</f>
        <v>11</v>
      </c>
      <c r="B18" s="4" t="s">
        <v>33</v>
      </c>
      <c r="C18" s="6" t="s">
        <v>44</v>
      </c>
      <c r="D18" t="s">
        <v>36</v>
      </c>
      <c r="E18" t="s">
        <v>41</v>
      </c>
      <c r="G18" s="4"/>
      <c r="H18" s="8" t="str">
        <f t="shared" si="1"/>
        <v>1</v>
      </c>
      <c r="I18" s="7">
        <f t="shared" si="2"/>
        <v>11</v>
      </c>
      <c r="J18" s="7" t="str">
        <f>VLOOKUP(D18,[2]Sheet4!T$1:U$65536,2,FALSE)</f>
        <v>17070509-12</v>
      </c>
      <c r="K18" s="7" t="str">
        <f>VLOOKUP(E18,[2]Sheet4!T$1:U$65536,2,FALSE)</f>
        <v>17070509-11</v>
      </c>
      <c r="L18" s="7">
        <f t="shared" si="3"/>
        <v>0</v>
      </c>
      <c r="M18" s="7">
        <f t="shared" si="4"/>
        <v>0</v>
      </c>
      <c r="N18" s="7" t="str">
        <f t="shared" si="5"/>
        <v>Reg</v>
      </c>
      <c r="O18" s="7"/>
      <c r="P18" s="7"/>
      <c r="Q18" s="7"/>
    </row>
    <row r="19" spans="1:17" x14ac:dyDescent="0.35">
      <c r="A19" s="4">
        <f t="shared" si="0"/>
        <v>12</v>
      </c>
      <c r="B19" s="4" t="s">
        <v>33</v>
      </c>
      <c r="C19" s="6" t="s">
        <v>44</v>
      </c>
      <c r="D19" t="s">
        <v>35</v>
      </c>
      <c r="E19" t="s">
        <v>38</v>
      </c>
      <c r="G19" s="4"/>
      <c r="H19" s="8" t="str">
        <f t="shared" si="1"/>
        <v>1</v>
      </c>
      <c r="I19" s="7">
        <f t="shared" si="2"/>
        <v>12</v>
      </c>
      <c r="J19" s="7" t="e">
        <f>VLOOKUP(D19,[2]Sheet4!T$1:U$65536,2,FALSE)</f>
        <v>#N/A</v>
      </c>
      <c r="K19" s="7" t="e">
        <f>VLOOKUP(E19,[2]Sheet4!T$1:U$65536,2,FALSE)</f>
        <v>#N/A</v>
      </c>
      <c r="L19" s="7">
        <f t="shared" si="3"/>
        <v>0</v>
      </c>
      <c r="M19" s="7">
        <f t="shared" si="4"/>
        <v>0</v>
      </c>
      <c r="N19" s="7" t="str">
        <f t="shared" si="5"/>
        <v>Reg</v>
      </c>
      <c r="O19" s="7"/>
      <c r="P19" s="7"/>
      <c r="Q19" s="7"/>
    </row>
    <row r="20" spans="1:17" x14ac:dyDescent="0.35">
      <c r="A20" s="4">
        <f t="shared" si="0"/>
        <v>13</v>
      </c>
      <c r="B20" s="4" t="s">
        <v>26</v>
      </c>
      <c r="C20" s="5" t="s">
        <v>21</v>
      </c>
      <c r="D20" t="s">
        <v>30</v>
      </c>
      <c r="E20" t="s">
        <v>43</v>
      </c>
      <c r="G20" s="4"/>
      <c r="H20" s="8" t="str">
        <f t="shared" si="1"/>
        <v>1</v>
      </c>
      <c r="I20" s="7">
        <f t="shared" si="2"/>
        <v>13</v>
      </c>
      <c r="J20" s="7" t="str">
        <f>VLOOKUP(D20,[2]Sheet4!T$1:U$65536,2,FALSE)</f>
        <v>17070509-23</v>
      </c>
      <c r="K20" s="7" t="str">
        <f>VLOOKUP(E20,[2]Sheet4!T$1:U$65536,2,FALSE)</f>
        <v>17070509-21</v>
      </c>
      <c r="L20" s="7">
        <f t="shared" si="3"/>
        <v>0</v>
      </c>
      <c r="M20" s="7">
        <f t="shared" si="4"/>
        <v>0</v>
      </c>
      <c r="N20" s="7" t="str">
        <f t="shared" si="5"/>
        <v>Opn</v>
      </c>
      <c r="O20" s="7"/>
      <c r="P20" s="7"/>
      <c r="Q20" s="7"/>
    </row>
    <row r="21" spans="1:17" x14ac:dyDescent="0.35">
      <c r="A21" s="4">
        <f t="shared" si="0"/>
        <v>14</v>
      </c>
      <c r="B21" s="4" t="s">
        <v>26</v>
      </c>
      <c r="C21" s="5" t="s">
        <v>21</v>
      </c>
      <c r="D21" t="s">
        <v>32</v>
      </c>
      <c r="E21" t="s">
        <v>28</v>
      </c>
      <c r="G21" s="4"/>
      <c r="H21" s="8" t="str">
        <f t="shared" si="1"/>
        <v>1</v>
      </c>
      <c r="I21" s="7">
        <f t="shared" si="2"/>
        <v>14</v>
      </c>
      <c r="J21" s="7" t="e">
        <f>VLOOKUP(D21,[2]Sheet4!T$1:U$65536,2,FALSE)</f>
        <v>#N/A</v>
      </c>
      <c r="K21" s="7" t="e">
        <f>VLOOKUP(E21,[2]Sheet4!T$1:U$65536,2,FALSE)</f>
        <v>#N/A</v>
      </c>
      <c r="L21" s="7">
        <f t="shared" si="3"/>
        <v>0</v>
      </c>
      <c r="M21" s="7">
        <f t="shared" si="4"/>
        <v>0</v>
      </c>
      <c r="N21" s="7" t="str">
        <f t="shared" si="5"/>
        <v>Opn</v>
      </c>
      <c r="O21" s="7"/>
      <c r="P21" s="7"/>
      <c r="Q21" s="7"/>
    </row>
    <row r="22" spans="1:17" x14ac:dyDescent="0.35">
      <c r="A22" s="4">
        <f t="shared" si="0"/>
        <v>15</v>
      </c>
      <c r="B22" s="4" t="s">
        <v>26</v>
      </c>
      <c r="C22" s="5" t="s">
        <v>21</v>
      </c>
      <c r="D22" t="s">
        <v>27</v>
      </c>
      <c r="E22" t="s">
        <v>29</v>
      </c>
      <c r="G22" s="4"/>
      <c r="H22" s="8" t="str">
        <f t="shared" si="1"/>
        <v>1</v>
      </c>
      <c r="I22" s="7">
        <f t="shared" si="2"/>
        <v>15</v>
      </c>
      <c r="J22" s="7" t="e">
        <f>VLOOKUP(D22,[2]Sheet4!T$1:U$65536,2,FALSE)</f>
        <v>#N/A</v>
      </c>
      <c r="K22" s="7" t="e">
        <f>VLOOKUP(E22,[2]Sheet4!T$1:U$65536,2,FALSE)</f>
        <v>#N/A</v>
      </c>
      <c r="L22" s="7">
        <f t="shared" si="3"/>
        <v>0</v>
      </c>
      <c r="M22" s="7">
        <f t="shared" si="4"/>
        <v>0</v>
      </c>
      <c r="N22" s="7" t="str">
        <f t="shared" si="5"/>
        <v>Opn</v>
      </c>
      <c r="O22" s="7"/>
      <c r="P22" s="7"/>
      <c r="Q22" s="7"/>
    </row>
    <row r="23" spans="1:17" x14ac:dyDescent="0.35">
      <c r="A23" s="4">
        <f t="shared" si="0"/>
        <v>16</v>
      </c>
      <c r="B23" s="4" t="s">
        <v>20</v>
      </c>
      <c r="C23" s="6" t="s">
        <v>34</v>
      </c>
      <c r="D23" t="s">
        <v>23</v>
      </c>
      <c r="E23" t="s">
        <v>22</v>
      </c>
      <c r="G23" s="4"/>
      <c r="H23" s="8" t="str">
        <f t="shared" si="1"/>
        <v>1</v>
      </c>
      <c r="I23" s="7">
        <f t="shared" si="2"/>
        <v>16</v>
      </c>
      <c r="J23" s="7" t="e">
        <f>VLOOKUP(D23,[2]Sheet4!T$1:U$65536,2,FALSE)</f>
        <v>#N/A</v>
      </c>
      <c r="K23" s="7" t="str">
        <f>VLOOKUP(E23,[2]Sheet4!T$1:U$65536,2,FALSE)</f>
        <v>17070509-15</v>
      </c>
      <c r="L23" s="7">
        <f t="shared" si="3"/>
        <v>0</v>
      </c>
      <c r="M23" s="7">
        <f t="shared" si="4"/>
        <v>0</v>
      </c>
      <c r="N23" s="7" t="str">
        <f t="shared" si="5"/>
        <v>Multi</v>
      </c>
      <c r="O23" s="7"/>
      <c r="P23" s="7"/>
      <c r="Q23" s="7"/>
    </row>
    <row r="24" spans="1:17" ht="13.15" x14ac:dyDescent="0.4">
      <c r="A24" s="9"/>
      <c r="B24" s="9"/>
      <c r="C24" s="9"/>
      <c r="D24" s="9" t="s">
        <v>45</v>
      </c>
      <c r="E24" s="9" t="s">
        <v>45</v>
      </c>
      <c r="F24" s="9"/>
      <c r="G24" s="9"/>
      <c r="H24" s="10" t="str">
        <f t="shared" si="1"/>
        <v/>
      </c>
      <c r="I24" s="10">
        <f t="shared" si="2"/>
        <v>0</v>
      </c>
      <c r="J24" s="10" t="e">
        <f>VLOOKUP(D24,[2]Sheet4!T$1:U$65536,2,FALSE)</f>
        <v>#N/A</v>
      </c>
      <c r="K24" s="10" t="e">
        <f>VLOOKUP(E24,[2]Sheet4!T$1:U$65536,2,FALSE)</f>
        <v>#N/A</v>
      </c>
      <c r="L24" s="10">
        <f t="shared" si="3"/>
        <v>0</v>
      </c>
      <c r="M24" s="10">
        <f t="shared" si="4"/>
        <v>0</v>
      </c>
      <c r="N24" s="10" t="str">
        <f t="shared" si="5"/>
        <v>Reg</v>
      </c>
      <c r="O24" s="10"/>
      <c r="P24" s="10"/>
      <c r="Q24" s="10"/>
    </row>
    <row r="25" spans="1:17" x14ac:dyDescent="0.35">
      <c r="A25" s="4">
        <f>+A23+1</f>
        <v>17</v>
      </c>
      <c r="B25" s="4" t="s">
        <v>26</v>
      </c>
      <c r="C25" s="5" t="s">
        <v>21</v>
      </c>
      <c r="D25" t="s">
        <v>28</v>
      </c>
      <c r="E25" t="s">
        <v>30</v>
      </c>
      <c r="G25" s="4"/>
      <c r="H25" s="8" t="str">
        <f t="shared" si="1"/>
        <v>1</v>
      </c>
      <c r="I25" s="7">
        <f t="shared" si="2"/>
        <v>17</v>
      </c>
      <c r="J25" s="7" t="e">
        <f>VLOOKUP(D25,[2]Sheet4!T$1:U$65536,2,FALSE)</f>
        <v>#N/A</v>
      </c>
      <c r="K25" s="7" t="str">
        <f>VLOOKUP(E25,[2]Sheet4!T$1:U$65536,2,FALSE)</f>
        <v>17070509-23</v>
      </c>
      <c r="L25" s="7">
        <f t="shared" si="3"/>
        <v>0</v>
      </c>
      <c r="M25" s="7">
        <f t="shared" si="4"/>
        <v>0</v>
      </c>
      <c r="N25" s="7" t="str">
        <f t="shared" si="5"/>
        <v>Opn</v>
      </c>
      <c r="O25" s="7"/>
      <c r="P25" s="7"/>
      <c r="Q25" s="7"/>
    </row>
    <row r="26" spans="1:17" x14ac:dyDescent="0.35">
      <c r="A26" s="4">
        <f>+A25+1</f>
        <v>18</v>
      </c>
      <c r="B26" s="4" t="s">
        <v>26</v>
      </c>
      <c r="C26" s="5" t="s">
        <v>21</v>
      </c>
      <c r="D26" t="s">
        <v>27</v>
      </c>
      <c r="E26" t="s">
        <v>32</v>
      </c>
      <c r="G26" s="4"/>
      <c r="H26" s="8" t="str">
        <f t="shared" si="1"/>
        <v>1</v>
      </c>
      <c r="I26" s="7">
        <f t="shared" si="2"/>
        <v>18</v>
      </c>
      <c r="J26" s="7" t="e">
        <f>VLOOKUP(D26,[2]Sheet4!T$1:U$65536,2,FALSE)</f>
        <v>#N/A</v>
      </c>
      <c r="K26" s="7" t="e">
        <f>VLOOKUP(E26,[2]Sheet4!T$1:U$65536,2,FALSE)</f>
        <v>#N/A</v>
      </c>
      <c r="L26" s="7">
        <f t="shared" si="3"/>
        <v>0</v>
      </c>
      <c r="M26" s="7">
        <f t="shared" si="4"/>
        <v>0</v>
      </c>
      <c r="N26" s="7" t="str">
        <f t="shared" si="5"/>
        <v>Opn</v>
      </c>
      <c r="O26" s="7"/>
      <c r="P26" s="7"/>
      <c r="Q26" s="7"/>
    </row>
    <row r="27" spans="1:17" x14ac:dyDescent="0.35">
      <c r="A27" s="4">
        <f>+A26+1</f>
        <v>19</v>
      </c>
      <c r="B27" s="4" t="s">
        <v>26</v>
      </c>
      <c r="C27" s="5" t="s">
        <v>21</v>
      </c>
      <c r="D27" t="s">
        <v>29</v>
      </c>
      <c r="E27" t="s">
        <v>43</v>
      </c>
      <c r="G27" s="4"/>
      <c r="H27" s="8" t="str">
        <f t="shared" si="1"/>
        <v>1</v>
      </c>
      <c r="I27" s="7">
        <f t="shared" si="2"/>
        <v>19</v>
      </c>
      <c r="J27" s="7" t="e">
        <f>VLOOKUP(D27,[2]Sheet4!T$1:U$65536,2,FALSE)</f>
        <v>#N/A</v>
      </c>
      <c r="K27" s="7" t="str">
        <f>VLOOKUP(E27,[2]Sheet4!T$1:U$65536,2,FALSE)</f>
        <v>17070509-21</v>
      </c>
      <c r="L27" s="7">
        <f t="shared" si="3"/>
        <v>0</v>
      </c>
      <c r="M27" s="7">
        <f t="shared" si="4"/>
        <v>0</v>
      </c>
      <c r="N27" s="7" t="str">
        <f t="shared" si="5"/>
        <v>Opn</v>
      </c>
      <c r="O27" s="7"/>
      <c r="P27" s="7"/>
      <c r="Q27" s="7"/>
    </row>
    <row r="28" spans="1:17" x14ac:dyDescent="0.35">
      <c r="A28" s="4">
        <f>+A27+1</f>
        <v>20</v>
      </c>
      <c r="B28" s="4" t="s">
        <v>20</v>
      </c>
      <c r="C28" s="6" t="s">
        <v>34</v>
      </c>
      <c r="D28" t="s">
        <v>22</v>
      </c>
      <c r="E28" t="s">
        <v>23</v>
      </c>
      <c r="G28" s="4"/>
      <c r="H28" s="8" t="str">
        <f t="shared" si="1"/>
        <v>1</v>
      </c>
      <c r="I28" s="7">
        <f t="shared" si="2"/>
        <v>20</v>
      </c>
      <c r="J28" s="7" t="str">
        <f>VLOOKUP(D28,[2]Sheet4!T$1:U$65536,2,FALSE)</f>
        <v>17070509-15</v>
      </c>
      <c r="K28" s="7" t="e">
        <f>VLOOKUP(E28,[2]Sheet4!T$1:U$65536,2,FALSE)</f>
        <v>#N/A</v>
      </c>
      <c r="L28" s="7">
        <f t="shared" si="3"/>
        <v>0</v>
      </c>
      <c r="M28" s="7">
        <f t="shared" si="4"/>
        <v>0</v>
      </c>
      <c r="N28" s="7" t="str">
        <f t="shared" si="5"/>
        <v>Multi</v>
      </c>
      <c r="O28" s="7"/>
      <c r="P28" s="7"/>
      <c r="Q28" s="7"/>
    </row>
    <row r="29" spans="1:17" x14ac:dyDescent="0.35">
      <c r="A29" s="4">
        <f>+A28+1</f>
        <v>21</v>
      </c>
      <c r="B29" s="4" t="s">
        <v>33</v>
      </c>
      <c r="C29" s="6" t="s">
        <v>44</v>
      </c>
      <c r="D29" t="s">
        <v>41</v>
      </c>
      <c r="E29" t="s">
        <v>35</v>
      </c>
      <c r="G29" s="4"/>
      <c r="H29" s="8" t="str">
        <f t="shared" si="1"/>
        <v>1</v>
      </c>
      <c r="I29" s="7">
        <f t="shared" si="2"/>
        <v>21</v>
      </c>
      <c r="J29" s="7" t="str">
        <f>VLOOKUP(D29,[2]Sheet4!T$1:U$65536,2,FALSE)</f>
        <v>17070509-11</v>
      </c>
      <c r="K29" s="7" t="e">
        <f>VLOOKUP(E29,[2]Sheet4!T$1:U$65536,2,FALSE)</f>
        <v>#N/A</v>
      </c>
      <c r="L29" s="7">
        <f t="shared" si="3"/>
        <v>0</v>
      </c>
      <c r="M29" s="7">
        <f t="shared" si="4"/>
        <v>0</v>
      </c>
      <c r="N29" s="7" t="str">
        <f t="shared" si="5"/>
        <v>Reg</v>
      </c>
      <c r="O29" s="7"/>
      <c r="P29" s="7"/>
      <c r="Q29" s="7"/>
    </row>
    <row r="30" spans="1:17" x14ac:dyDescent="0.35">
      <c r="A30" s="4">
        <f>+A29+1</f>
        <v>22</v>
      </c>
      <c r="B30" s="4" t="s">
        <v>33</v>
      </c>
      <c r="C30" s="6" t="s">
        <v>44</v>
      </c>
      <c r="D30" t="s">
        <v>36</v>
      </c>
      <c r="E30" t="s">
        <v>38</v>
      </c>
      <c r="G30" s="4"/>
      <c r="H30" s="8" t="str">
        <f t="shared" si="1"/>
        <v>1</v>
      </c>
      <c r="I30" s="7">
        <f t="shared" si="2"/>
        <v>22</v>
      </c>
      <c r="J30" s="7" t="str">
        <f>VLOOKUP(D30,[2]Sheet4!T$1:U$65536,2,FALSE)</f>
        <v>17070509-12</v>
      </c>
      <c r="K30" s="7" t="e">
        <f>VLOOKUP(E30,[2]Sheet4!T$1:U$65536,2,FALSE)</f>
        <v>#N/A</v>
      </c>
      <c r="L30" s="7">
        <f t="shared" si="3"/>
        <v>0</v>
      </c>
      <c r="M30" s="7">
        <f t="shared" si="4"/>
        <v>0</v>
      </c>
      <c r="N30" s="7" t="str">
        <f t="shared" si="5"/>
        <v>Reg</v>
      </c>
      <c r="O30" s="7"/>
      <c r="P30" s="7"/>
      <c r="Q30" s="7"/>
    </row>
    <row r="31" spans="1:17" ht="13.15" x14ac:dyDescent="0.4">
      <c r="A31" s="9"/>
      <c r="B31" s="9"/>
      <c r="C31" s="9"/>
      <c r="D31" s="9" t="s">
        <v>39</v>
      </c>
      <c r="E31" s="9" t="s">
        <v>39</v>
      </c>
      <c r="F31" s="9"/>
      <c r="G31" s="9"/>
      <c r="H31" s="10" t="str">
        <f t="shared" si="1"/>
        <v/>
      </c>
      <c r="I31" s="10">
        <f t="shared" si="2"/>
        <v>0</v>
      </c>
      <c r="J31" s="10" t="e">
        <f>VLOOKUP(D31,[2]Sheet4!T$1:U$65536,2,FALSE)</f>
        <v>#N/A</v>
      </c>
      <c r="K31" s="10" t="e">
        <f>VLOOKUP(E31,[2]Sheet4!T$1:U$65536,2,FALSE)</f>
        <v>#N/A</v>
      </c>
      <c r="L31" s="10">
        <f t="shared" si="3"/>
        <v>0</v>
      </c>
      <c r="M31" s="10">
        <f t="shared" si="4"/>
        <v>0</v>
      </c>
      <c r="N31" s="10" t="str">
        <f t="shared" si="5"/>
        <v>Reg</v>
      </c>
      <c r="O31" s="10"/>
      <c r="P31" s="10"/>
      <c r="Q31" s="10"/>
    </row>
    <row r="32" spans="1:17" x14ac:dyDescent="0.35">
      <c r="A32" s="4">
        <f>+A30+1</f>
        <v>23</v>
      </c>
      <c r="B32" s="4" t="s">
        <v>26</v>
      </c>
      <c r="C32" s="5" t="s">
        <v>21</v>
      </c>
      <c r="D32" t="s">
        <v>32</v>
      </c>
      <c r="E32" t="s">
        <v>29</v>
      </c>
      <c r="G32" s="4"/>
      <c r="H32" s="8" t="str">
        <f t="shared" si="1"/>
        <v>1</v>
      </c>
      <c r="I32" s="7">
        <f t="shared" si="2"/>
        <v>23</v>
      </c>
      <c r="J32" s="7" t="e">
        <f>VLOOKUP(D32,[2]Sheet4!T$1:U$65536,2,FALSE)</f>
        <v>#N/A</v>
      </c>
      <c r="K32" s="7" t="e">
        <f>VLOOKUP(E32,[2]Sheet4!T$1:U$65536,2,FALSE)</f>
        <v>#N/A</v>
      </c>
      <c r="L32" s="7">
        <f t="shared" si="3"/>
        <v>0</v>
      </c>
      <c r="M32" s="7">
        <f t="shared" si="4"/>
        <v>0</v>
      </c>
      <c r="N32" s="7" t="str">
        <f t="shared" si="5"/>
        <v>Opn</v>
      </c>
      <c r="O32" s="7"/>
      <c r="P32" s="7"/>
      <c r="Q32" s="7"/>
    </row>
    <row r="33" spans="1:17" x14ac:dyDescent="0.35">
      <c r="A33" s="4">
        <f>+A32+1</f>
        <v>24</v>
      </c>
      <c r="B33" s="4" t="s">
        <v>26</v>
      </c>
      <c r="C33" s="5" t="s">
        <v>21</v>
      </c>
      <c r="D33" t="s">
        <v>30</v>
      </c>
      <c r="E33" t="s">
        <v>27</v>
      </c>
      <c r="G33" s="4"/>
      <c r="H33" s="8" t="str">
        <f t="shared" si="1"/>
        <v>1</v>
      </c>
      <c r="I33" s="7">
        <f t="shared" si="2"/>
        <v>24</v>
      </c>
      <c r="J33" s="7" t="str">
        <f>VLOOKUP(D33,[2]Sheet4!T$1:U$65536,2,FALSE)</f>
        <v>17070509-23</v>
      </c>
      <c r="K33" s="7" t="e">
        <f>VLOOKUP(E33,[2]Sheet4!T$1:U$65536,2,FALSE)</f>
        <v>#N/A</v>
      </c>
      <c r="L33" s="7">
        <f t="shared" si="3"/>
        <v>0</v>
      </c>
      <c r="M33" s="7">
        <f t="shared" si="4"/>
        <v>0</v>
      </c>
      <c r="N33" s="7" t="str">
        <f t="shared" si="5"/>
        <v>Opn</v>
      </c>
      <c r="O33" s="7"/>
      <c r="P33" s="7"/>
      <c r="Q33" s="7"/>
    </row>
    <row r="34" spans="1:17" x14ac:dyDescent="0.35">
      <c r="A34" s="4">
        <f>+A33+1</f>
        <v>25</v>
      </c>
      <c r="B34" s="4" t="s">
        <v>26</v>
      </c>
      <c r="C34" s="5" t="s">
        <v>21</v>
      </c>
      <c r="D34" t="s">
        <v>43</v>
      </c>
      <c r="E34" t="s">
        <v>28</v>
      </c>
      <c r="G34" s="4"/>
      <c r="H34" s="8" t="str">
        <f t="shared" si="1"/>
        <v>1</v>
      </c>
      <c r="I34" s="7">
        <f t="shared" si="2"/>
        <v>25</v>
      </c>
      <c r="J34" s="7" t="str">
        <f>VLOOKUP(D34,[2]Sheet4!T$1:U$65536,2,FALSE)</f>
        <v>17070509-21</v>
      </c>
      <c r="K34" s="7" t="e">
        <f>VLOOKUP(E34,[2]Sheet4!T$1:U$65536,2,FALSE)</f>
        <v>#N/A</v>
      </c>
      <c r="L34" s="7">
        <f t="shared" si="3"/>
        <v>0</v>
      </c>
      <c r="M34" s="7">
        <f t="shared" si="4"/>
        <v>0</v>
      </c>
      <c r="N34" s="7" t="str">
        <f t="shared" si="5"/>
        <v>Opn</v>
      </c>
      <c r="O34" s="7"/>
      <c r="P34" s="7"/>
      <c r="Q34" s="7"/>
    </row>
  </sheetData>
  <sheetCalcPr fullCalcOnLoad="1"/>
  <mergeCells count="3">
    <mergeCell ref="A1:F1"/>
    <mergeCell ref="A2:F2"/>
    <mergeCell ref="A3:F3"/>
  </mergeCells>
  <printOptions horizontalCentered="1"/>
  <pageMargins left="0.5" right="0.5" top="0.5" bottom="0.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D27" sqref="D27"/>
    </sheetView>
  </sheetViews>
  <sheetFormatPr defaultRowHeight="12.75" x14ac:dyDescent="0.35"/>
  <cols>
    <col min="1" max="2" width="9.1328125" style="4" customWidth="1"/>
    <col min="3" max="3" width="9.59765625" style="4" customWidth="1"/>
    <col min="4" max="5" width="26.265625" customWidth="1"/>
    <col min="6" max="6" width="9.1328125" style="4" hidden="1" customWidth="1"/>
    <col min="7" max="16" width="8.73046875" hidden="1" customWidth="1"/>
    <col min="17" max="17" width="0" hidden="1" customWidth="1"/>
  </cols>
  <sheetData>
    <row r="1" spans="1:17" ht="17.649999999999999" x14ac:dyDescent="0.5">
      <c r="A1" s="1" t="s">
        <v>0</v>
      </c>
      <c r="B1" s="1"/>
      <c r="C1" s="1"/>
      <c r="D1" s="1"/>
      <c r="E1" s="1"/>
      <c r="F1" s="1"/>
    </row>
    <row r="2" spans="1:17" ht="13.5" x14ac:dyDescent="0.35">
      <c r="A2" s="2" t="s">
        <v>1</v>
      </c>
      <c r="B2" s="2"/>
      <c r="C2" s="2"/>
      <c r="D2" s="2"/>
      <c r="E2" s="2"/>
      <c r="F2" s="2"/>
    </row>
    <row r="3" spans="1:17" x14ac:dyDescent="0.35">
      <c r="A3" s="3" t="s">
        <v>2</v>
      </c>
      <c r="B3" s="3"/>
      <c r="C3" s="3"/>
      <c r="D3" s="3"/>
      <c r="E3" s="3"/>
      <c r="F3" s="3"/>
    </row>
    <row r="5" spans="1:17" x14ac:dyDescent="0.3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</row>
    <row r="6" spans="1:17" x14ac:dyDescent="0.35">
      <c r="A6" s="4">
        <v>1</v>
      </c>
      <c r="B6" s="4" t="s">
        <v>20</v>
      </c>
      <c r="C6" s="5" t="s">
        <v>21</v>
      </c>
      <c r="D6" t="s">
        <v>22</v>
      </c>
      <c r="E6" t="s">
        <v>23</v>
      </c>
      <c r="F6" s="6" t="s">
        <v>24</v>
      </c>
      <c r="G6" s="4">
        <v>17070509</v>
      </c>
      <c r="H6" s="4" t="str">
        <f>RIGHT(B6,1)</f>
        <v>1</v>
      </c>
      <c r="I6">
        <f>A6</f>
        <v>1</v>
      </c>
      <c r="J6" t="str">
        <f>VLOOKUP(D6,[1]Sheet4!T$1:U$65536,2,FALSE)</f>
        <v>17070509-15</v>
      </c>
      <c r="K6" t="e">
        <f>VLOOKUP(E6,[1]Sheet4!T$1:U$65536,2,FALSE)</f>
        <v>#N/A</v>
      </c>
      <c r="L6">
        <f>F6-0</f>
        <v>0</v>
      </c>
      <c r="M6">
        <f>L6</f>
        <v>0</v>
      </c>
      <c r="N6" s="7" t="str">
        <f>IF(LEFT(B6,1)="M","Multi",IF(LEFT(B6,1)="O","Opn","Reg"))</f>
        <v>Multi</v>
      </c>
      <c r="O6" s="7" t="str">
        <f>LEFT(C6,1)&amp;" of "&amp;LEFT(C6,1)</f>
        <v>3 of 3</v>
      </c>
      <c r="P6" s="7">
        <v>1</v>
      </c>
      <c r="Q6" s="7" t="s">
        <v>25</v>
      </c>
    </row>
    <row r="7" spans="1:17" x14ac:dyDescent="0.35">
      <c r="A7" s="4">
        <f t="shared" ref="A7:A40" si="0">+A6+1</f>
        <v>2</v>
      </c>
      <c r="B7" s="4" t="s">
        <v>26</v>
      </c>
      <c r="C7" s="5" t="s">
        <v>21</v>
      </c>
      <c r="D7" t="s">
        <v>27</v>
      </c>
      <c r="E7" t="s">
        <v>28</v>
      </c>
      <c r="F7" s="6" t="s">
        <v>24</v>
      </c>
      <c r="G7" s="4">
        <v>17070509</v>
      </c>
      <c r="H7" s="4" t="str">
        <f>RIGHT(B7,1)</f>
        <v>1</v>
      </c>
      <c r="I7">
        <f>A7</f>
        <v>2</v>
      </c>
      <c r="J7" t="e">
        <f>VLOOKUP(D7,[1]Sheet4!T$1:U$65536,2,FALSE)</f>
        <v>#N/A</v>
      </c>
      <c r="K7" t="e">
        <f>VLOOKUP(E7,[1]Sheet4!T$1:U$65536,2,FALSE)</f>
        <v>#N/A</v>
      </c>
      <c r="L7">
        <f>F7-0</f>
        <v>0</v>
      </c>
      <c r="M7">
        <f>L7</f>
        <v>0</v>
      </c>
      <c r="N7" s="7" t="str">
        <f>IF(LEFT(B7,1)="M","Multi",IF(LEFT(B7,1)="O","Opn","Reg"))</f>
        <v>Opn</v>
      </c>
      <c r="O7" s="7" t="str">
        <f>LEFT(C7,1)&amp;" of "&amp;LEFT(C7,1)</f>
        <v>3 of 3</v>
      </c>
      <c r="P7" s="7">
        <v>1</v>
      </c>
      <c r="Q7" s="7" t="s">
        <v>25</v>
      </c>
    </row>
    <row r="8" spans="1:17" x14ac:dyDescent="0.35">
      <c r="A8" s="4">
        <f t="shared" si="0"/>
        <v>3</v>
      </c>
      <c r="B8" s="4" t="s">
        <v>26</v>
      </c>
      <c r="C8" s="5" t="s">
        <v>21</v>
      </c>
      <c r="D8" t="s">
        <v>29</v>
      </c>
      <c r="E8" t="s">
        <v>30</v>
      </c>
      <c r="G8" s="4"/>
      <c r="H8" s="8" t="str">
        <f t="shared" ref="H8:H40" si="1">RIGHT(B8,1)</f>
        <v>1</v>
      </c>
      <c r="I8" s="7">
        <f t="shared" ref="I8:I40" si="2">A8</f>
        <v>3</v>
      </c>
      <c r="J8" s="7" t="e">
        <f>VLOOKUP(D8,[1]Sheet4!T$1:U$65536,2,FALSE)</f>
        <v>#N/A</v>
      </c>
      <c r="K8" s="7" t="str">
        <f>VLOOKUP(E8,[1]Sheet4!T$1:U$65536,2,FALSE)</f>
        <v>17070509-23</v>
      </c>
      <c r="L8" s="7">
        <f t="shared" ref="L8:L40" si="3">F8-0</f>
        <v>0</v>
      </c>
      <c r="M8" s="7">
        <f t="shared" ref="M8:M40" si="4">L8</f>
        <v>0</v>
      </c>
      <c r="N8" s="7" t="str">
        <f t="shared" ref="N8:N40" si="5">IF(LEFT(B8,1)="M","Multi",IF(LEFT(B8,1)="O","Opn","Reg"))</f>
        <v>Opn</v>
      </c>
      <c r="O8" s="7"/>
      <c r="P8" s="7"/>
      <c r="Q8" s="7"/>
    </row>
    <row r="9" spans="1:17" x14ac:dyDescent="0.35">
      <c r="A9" s="4">
        <f t="shared" si="0"/>
        <v>4</v>
      </c>
      <c r="B9" s="4" t="s">
        <v>26</v>
      </c>
      <c r="C9" s="5" t="s">
        <v>21</v>
      </c>
      <c r="D9" t="s">
        <v>31</v>
      </c>
      <c r="E9" t="s">
        <v>32</v>
      </c>
      <c r="G9" s="4"/>
      <c r="H9" s="8" t="str">
        <f t="shared" si="1"/>
        <v>1</v>
      </c>
      <c r="I9" s="7">
        <f t="shared" si="2"/>
        <v>4</v>
      </c>
      <c r="J9" s="7" t="e">
        <f>VLOOKUP(D9,[1]Sheet4!T$1:U$65536,2,FALSE)</f>
        <v>#N/A</v>
      </c>
      <c r="K9" s="7" t="e">
        <f>VLOOKUP(E9,[1]Sheet4!T$1:U$65536,2,FALSE)</f>
        <v>#N/A</v>
      </c>
      <c r="L9" s="7">
        <f t="shared" si="3"/>
        <v>0</v>
      </c>
      <c r="M9" s="7">
        <f t="shared" si="4"/>
        <v>0</v>
      </c>
      <c r="N9" s="7" t="str">
        <f t="shared" si="5"/>
        <v>Opn</v>
      </c>
      <c r="O9" s="7"/>
      <c r="P9" s="7"/>
      <c r="Q9" s="7"/>
    </row>
    <row r="10" spans="1:17" x14ac:dyDescent="0.35">
      <c r="A10" s="4">
        <f t="shared" si="0"/>
        <v>5</v>
      </c>
      <c r="B10" s="4" t="s">
        <v>33</v>
      </c>
      <c r="C10" s="6" t="s">
        <v>34</v>
      </c>
      <c r="D10" t="s">
        <v>35</v>
      </c>
      <c r="E10" t="s">
        <v>36</v>
      </c>
      <c r="G10" s="4"/>
      <c r="H10" s="8" t="str">
        <f t="shared" si="1"/>
        <v>1</v>
      </c>
      <c r="I10" s="7">
        <f t="shared" si="2"/>
        <v>5</v>
      </c>
      <c r="J10" s="7" t="e">
        <f>VLOOKUP(D10,[1]Sheet4!T$1:U$65536,2,FALSE)</f>
        <v>#N/A</v>
      </c>
      <c r="K10" s="7" t="str">
        <f>VLOOKUP(E10,[1]Sheet4!T$1:U$65536,2,FALSE)</f>
        <v>17070509-12</v>
      </c>
      <c r="L10" s="7">
        <f t="shared" si="3"/>
        <v>0</v>
      </c>
      <c r="M10" s="7">
        <f t="shared" si="4"/>
        <v>0</v>
      </c>
      <c r="N10" s="7" t="str">
        <f t="shared" si="5"/>
        <v>Reg</v>
      </c>
      <c r="O10" s="7"/>
      <c r="P10" s="7"/>
      <c r="Q10" s="7"/>
    </row>
    <row r="11" spans="1:17" x14ac:dyDescent="0.35">
      <c r="A11" s="4">
        <f t="shared" si="0"/>
        <v>6</v>
      </c>
      <c r="B11" s="4" t="s">
        <v>33</v>
      </c>
      <c r="C11" s="6" t="s">
        <v>34</v>
      </c>
      <c r="D11" t="s">
        <v>37</v>
      </c>
      <c r="E11" t="s">
        <v>38</v>
      </c>
      <c r="G11" s="4"/>
      <c r="H11" s="8" t="str">
        <f t="shared" si="1"/>
        <v>1</v>
      </c>
      <c r="I11" s="7">
        <f t="shared" si="2"/>
        <v>6</v>
      </c>
      <c r="J11" s="7" t="e">
        <f>VLOOKUP(D11,[1]Sheet4!T$1:U$65536,2,FALSE)</f>
        <v>#N/A</v>
      </c>
      <c r="K11" s="7" t="e">
        <f>VLOOKUP(E11,[1]Sheet4!T$1:U$65536,2,FALSE)</f>
        <v>#N/A</v>
      </c>
      <c r="L11" s="7">
        <f t="shared" si="3"/>
        <v>0</v>
      </c>
      <c r="M11" s="7">
        <f t="shared" si="4"/>
        <v>0</v>
      </c>
      <c r="N11" s="7" t="str">
        <f t="shared" si="5"/>
        <v>Reg</v>
      </c>
      <c r="O11" s="7"/>
      <c r="P11" s="7"/>
      <c r="Q11" s="7"/>
    </row>
    <row r="12" spans="1:17" ht="13.15" x14ac:dyDescent="0.4">
      <c r="A12" s="9"/>
      <c r="B12" s="9"/>
      <c r="C12" s="9"/>
      <c r="D12" s="9" t="s">
        <v>39</v>
      </c>
      <c r="E12" s="9" t="s">
        <v>39</v>
      </c>
      <c r="G12" s="4"/>
      <c r="H12" s="8" t="str">
        <f t="shared" si="1"/>
        <v/>
      </c>
      <c r="I12" s="7">
        <f t="shared" si="2"/>
        <v>0</v>
      </c>
      <c r="J12" s="7" t="e">
        <f>VLOOKUP(D12,[1]Sheet4!T$1:U$65536,2,FALSE)</f>
        <v>#N/A</v>
      </c>
      <c r="K12" s="7" t="e">
        <f>VLOOKUP(E12,[1]Sheet4!T$1:U$65536,2,FALSE)</f>
        <v>#N/A</v>
      </c>
      <c r="L12" s="7">
        <f t="shared" si="3"/>
        <v>0</v>
      </c>
      <c r="M12" s="7">
        <f t="shared" si="4"/>
        <v>0</v>
      </c>
      <c r="N12" s="7" t="str">
        <f t="shared" si="5"/>
        <v>Reg</v>
      </c>
      <c r="O12" s="7"/>
      <c r="P12" s="7"/>
      <c r="Q12" s="7"/>
    </row>
    <row r="13" spans="1:17" x14ac:dyDescent="0.35">
      <c r="A13" s="4">
        <f>+A11+1</f>
        <v>7</v>
      </c>
      <c r="B13" s="4" t="s">
        <v>20</v>
      </c>
      <c r="C13" s="5" t="s">
        <v>21</v>
      </c>
      <c r="D13" t="s">
        <v>40</v>
      </c>
      <c r="E13" t="s">
        <v>22</v>
      </c>
      <c r="G13" s="4"/>
      <c r="H13" s="8" t="str">
        <f t="shared" si="1"/>
        <v>1</v>
      </c>
      <c r="I13" s="7">
        <f t="shared" si="2"/>
        <v>7</v>
      </c>
      <c r="J13" s="7" t="e">
        <f>VLOOKUP(D13,[1]Sheet4!T$1:U$65536,2,FALSE)</f>
        <v>#N/A</v>
      </c>
      <c r="K13" s="7" t="str">
        <f>VLOOKUP(E13,[1]Sheet4!T$1:U$65536,2,FALSE)</f>
        <v>17070509-15</v>
      </c>
      <c r="L13" s="7">
        <f t="shared" si="3"/>
        <v>0</v>
      </c>
      <c r="M13" s="7">
        <f t="shared" si="4"/>
        <v>0</v>
      </c>
      <c r="N13" s="7" t="str">
        <f t="shared" si="5"/>
        <v>Multi</v>
      </c>
      <c r="O13" s="7"/>
      <c r="P13" s="7"/>
      <c r="Q13" s="7"/>
    </row>
    <row r="14" spans="1:17" x14ac:dyDescent="0.35">
      <c r="A14" s="4">
        <f t="shared" si="0"/>
        <v>8</v>
      </c>
      <c r="B14" s="4" t="s">
        <v>26</v>
      </c>
      <c r="C14" s="5" t="s">
        <v>21</v>
      </c>
      <c r="D14" t="s">
        <v>28</v>
      </c>
      <c r="E14" t="s">
        <v>29</v>
      </c>
      <c r="G14" s="4"/>
      <c r="H14" s="8" t="str">
        <f t="shared" si="1"/>
        <v>1</v>
      </c>
      <c r="I14" s="7">
        <f t="shared" si="2"/>
        <v>8</v>
      </c>
      <c r="J14" s="7" t="e">
        <f>VLOOKUP(D14,[1]Sheet4!T$1:U$65536,2,FALSE)</f>
        <v>#N/A</v>
      </c>
      <c r="K14" s="7" t="e">
        <f>VLOOKUP(E14,[1]Sheet4!T$1:U$65536,2,FALSE)</f>
        <v>#N/A</v>
      </c>
      <c r="L14" s="7">
        <f t="shared" si="3"/>
        <v>0</v>
      </c>
      <c r="M14" s="7">
        <f t="shared" si="4"/>
        <v>0</v>
      </c>
      <c r="N14" s="7" t="str">
        <f t="shared" si="5"/>
        <v>Opn</v>
      </c>
      <c r="O14" s="7"/>
      <c r="P14" s="7"/>
      <c r="Q14" s="7"/>
    </row>
    <row r="15" spans="1:17" x14ac:dyDescent="0.35">
      <c r="A15" s="4">
        <f t="shared" si="0"/>
        <v>9</v>
      </c>
      <c r="B15" s="4" t="s">
        <v>26</v>
      </c>
      <c r="C15" s="5" t="s">
        <v>21</v>
      </c>
      <c r="D15" t="s">
        <v>31</v>
      </c>
      <c r="E15" t="s">
        <v>27</v>
      </c>
      <c r="G15" s="4"/>
      <c r="H15" s="8" t="str">
        <f t="shared" si="1"/>
        <v>1</v>
      </c>
      <c r="I15" s="7">
        <f t="shared" si="2"/>
        <v>9</v>
      </c>
      <c r="J15" s="7" t="e">
        <f>VLOOKUP(D15,[1]Sheet4!T$1:U$65536,2,FALSE)</f>
        <v>#N/A</v>
      </c>
      <c r="K15" s="7" t="e">
        <f>VLOOKUP(E15,[1]Sheet4!T$1:U$65536,2,FALSE)</f>
        <v>#N/A</v>
      </c>
      <c r="L15" s="7">
        <f t="shared" si="3"/>
        <v>0</v>
      </c>
      <c r="M15" s="7">
        <f t="shared" si="4"/>
        <v>0</v>
      </c>
      <c r="N15" s="7" t="str">
        <f t="shared" si="5"/>
        <v>Opn</v>
      </c>
      <c r="O15" s="7"/>
      <c r="P15" s="7"/>
      <c r="Q15" s="7"/>
    </row>
    <row r="16" spans="1:17" x14ac:dyDescent="0.35">
      <c r="A16" s="4">
        <f t="shared" si="0"/>
        <v>10</v>
      </c>
      <c r="B16" s="4" t="s">
        <v>26</v>
      </c>
      <c r="C16" s="5" t="s">
        <v>21</v>
      </c>
      <c r="D16" t="s">
        <v>32</v>
      </c>
      <c r="E16" t="s">
        <v>30</v>
      </c>
      <c r="G16" s="4"/>
      <c r="H16" s="8" t="str">
        <f t="shared" si="1"/>
        <v>1</v>
      </c>
      <c r="I16" s="7">
        <f t="shared" si="2"/>
        <v>10</v>
      </c>
      <c r="J16" s="7" t="e">
        <f>VLOOKUP(D16,[1]Sheet4!T$1:U$65536,2,FALSE)</f>
        <v>#N/A</v>
      </c>
      <c r="K16" s="7" t="str">
        <f>VLOOKUP(E16,[1]Sheet4!T$1:U$65536,2,FALSE)</f>
        <v>17070509-23</v>
      </c>
      <c r="L16" s="7">
        <f t="shared" si="3"/>
        <v>0</v>
      </c>
      <c r="M16" s="7">
        <f t="shared" si="4"/>
        <v>0</v>
      </c>
      <c r="N16" s="7" t="str">
        <f t="shared" si="5"/>
        <v>Opn</v>
      </c>
      <c r="O16" s="7"/>
      <c r="P16" s="7"/>
      <c r="Q16" s="7"/>
    </row>
    <row r="17" spans="1:17" x14ac:dyDescent="0.35">
      <c r="A17" s="4">
        <f t="shared" si="0"/>
        <v>11</v>
      </c>
      <c r="B17" s="4" t="s">
        <v>33</v>
      </c>
      <c r="C17" s="6" t="s">
        <v>34</v>
      </c>
      <c r="D17" t="s">
        <v>41</v>
      </c>
      <c r="E17" t="s">
        <v>37</v>
      </c>
      <c r="G17" s="4"/>
      <c r="H17" s="8" t="str">
        <f t="shared" si="1"/>
        <v>1</v>
      </c>
      <c r="I17" s="7">
        <f t="shared" si="2"/>
        <v>11</v>
      </c>
      <c r="J17" s="7" t="str">
        <f>VLOOKUP(D17,[1]Sheet4!T$1:U$65536,2,FALSE)</f>
        <v>17070509-11</v>
      </c>
      <c r="K17" s="7" t="e">
        <f>VLOOKUP(E17,[1]Sheet4!T$1:U$65536,2,FALSE)</f>
        <v>#N/A</v>
      </c>
      <c r="L17" s="7">
        <f t="shared" si="3"/>
        <v>0</v>
      </c>
      <c r="M17" s="7">
        <f t="shared" si="4"/>
        <v>0</v>
      </c>
      <c r="N17" s="7" t="str">
        <f t="shared" si="5"/>
        <v>Reg</v>
      </c>
      <c r="O17" s="7"/>
      <c r="P17" s="7"/>
      <c r="Q17" s="7"/>
    </row>
    <row r="18" spans="1:17" x14ac:dyDescent="0.35">
      <c r="A18" s="4">
        <f t="shared" si="0"/>
        <v>12</v>
      </c>
      <c r="B18" s="4" t="s">
        <v>33</v>
      </c>
      <c r="C18" s="6" t="s">
        <v>34</v>
      </c>
      <c r="D18" t="s">
        <v>38</v>
      </c>
      <c r="E18" t="s">
        <v>35</v>
      </c>
      <c r="G18" s="4"/>
      <c r="H18" s="8" t="str">
        <f t="shared" si="1"/>
        <v>1</v>
      </c>
      <c r="I18" s="7">
        <f t="shared" si="2"/>
        <v>12</v>
      </c>
      <c r="J18" s="7" t="e">
        <f>VLOOKUP(D18,[1]Sheet4!T$1:U$65536,2,FALSE)</f>
        <v>#N/A</v>
      </c>
      <c r="K18" s="7" t="e">
        <f>VLOOKUP(E18,[1]Sheet4!T$1:U$65536,2,FALSE)</f>
        <v>#N/A</v>
      </c>
      <c r="L18" s="7">
        <f t="shared" si="3"/>
        <v>0</v>
      </c>
      <c r="M18" s="7">
        <f t="shared" si="4"/>
        <v>0</v>
      </c>
      <c r="N18" s="7" t="str">
        <f t="shared" si="5"/>
        <v>Reg</v>
      </c>
      <c r="O18" s="7"/>
      <c r="P18" s="7"/>
      <c r="Q18" s="7"/>
    </row>
    <row r="19" spans="1:17" ht="13.15" x14ac:dyDescent="0.4">
      <c r="A19" s="9"/>
      <c r="B19" s="9"/>
      <c r="C19" s="9"/>
      <c r="D19" s="9" t="s">
        <v>39</v>
      </c>
      <c r="E19" s="9" t="s">
        <v>39</v>
      </c>
      <c r="G19" s="4"/>
      <c r="H19" s="8" t="str">
        <f t="shared" si="1"/>
        <v/>
      </c>
      <c r="I19" s="7">
        <f t="shared" si="2"/>
        <v>0</v>
      </c>
      <c r="J19" s="7" t="e">
        <f>VLOOKUP(D19,[1]Sheet4!T$1:U$65536,2,FALSE)</f>
        <v>#N/A</v>
      </c>
      <c r="K19" s="7" t="e">
        <f>VLOOKUP(E19,[1]Sheet4!T$1:U$65536,2,FALSE)</f>
        <v>#N/A</v>
      </c>
      <c r="L19" s="7">
        <f t="shared" si="3"/>
        <v>0</v>
      </c>
      <c r="M19" s="7">
        <f t="shared" si="4"/>
        <v>0</v>
      </c>
      <c r="N19" s="7" t="str">
        <f t="shared" si="5"/>
        <v>Reg</v>
      </c>
      <c r="O19" s="7"/>
      <c r="P19" s="7"/>
      <c r="Q19" s="7"/>
    </row>
    <row r="20" spans="1:17" x14ac:dyDescent="0.35">
      <c r="A20" s="4">
        <f>+A18+1</f>
        <v>13</v>
      </c>
      <c r="B20" s="4" t="s">
        <v>20</v>
      </c>
      <c r="C20" s="5" t="s">
        <v>21</v>
      </c>
      <c r="D20" t="s">
        <v>23</v>
      </c>
      <c r="E20" t="s">
        <v>40</v>
      </c>
      <c r="G20" s="4"/>
      <c r="H20" s="8" t="str">
        <f t="shared" si="1"/>
        <v>1</v>
      </c>
      <c r="I20" s="7">
        <f t="shared" si="2"/>
        <v>13</v>
      </c>
      <c r="J20" s="7" t="e">
        <f>VLOOKUP(D20,[1]Sheet4!T$1:U$65536,2,FALSE)</f>
        <v>#N/A</v>
      </c>
      <c r="K20" s="7" t="e">
        <f>VLOOKUP(E20,[1]Sheet4!T$1:U$65536,2,FALSE)</f>
        <v>#N/A</v>
      </c>
      <c r="L20" s="7">
        <f t="shared" si="3"/>
        <v>0</v>
      </c>
      <c r="M20" s="7">
        <f t="shared" si="4"/>
        <v>0</v>
      </c>
      <c r="N20" s="7" t="str">
        <f t="shared" si="5"/>
        <v>Multi</v>
      </c>
      <c r="O20" s="7"/>
      <c r="P20" s="7"/>
      <c r="Q20" s="7"/>
    </row>
    <row r="21" spans="1:17" x14ac:dyDescent="0.35">
      <c r="A21" s="4">
        <f t="shared" si="0"/>
        <v>14</v>
      </c>
      <c r="B21" s="4" t="s">
        <v>26</v>
      </c>
      <c r="C21" s="5" t="s">
        <v>21</v>
      </c>
      <c r="D21" t="s">
        <v>27</v>
      </c>
      <c r="E21" t="s">
        <v>29</v>
      </c>
      <c r="G21" s="4"/>
      <c r="H21" s="8" t="str">
        <f t="shared" si="1"/>
        <v>1</v>
      </c>
      <c r="I21" s="7">
        <f t="shared" si="2"/>
        <v>14</v>
      </c>
      <c r="J21" s="7" t="e">
        <f>VLOOKUP(D21,[1]Sheet4!T$1:U$65536,2,FALSE)</f>
        <v>#N/A</v>
      </c>
      <c r="K21" s="7" t="e">
        <f>VLOOKUP(E21,[1]Sheet4!T$1:U$65536,2,FALSE)</f>
        <v>#N/A</v>
      </c>
      <c r="L21" s="7">
        <f t="shared" si="3"/>
        <v>0</v>
      </c>
      <c r="M21" s="7">
        <f t="shared" si="4"/>
        <v>0</v>
      </c>
      <c r="N21" s="7" t="str">
        <f t="shared" si="5"/>
        <v>Opn</v>
      </c>
      <c r="O21" s="7"/>
      <c r="P21" s="7"/>
      <c r="Q21" s="7"/>
    </row>
    <row r="22" spans="1:17" x14ac:dyDescent="0.35">
      <c r="A22" s="4">
        <f t="shared" si="0"/>
        <v>15</v>
      </c>
      <c r="B22" s="4" t="s">
        <v>26</v>
      </c>
      <c r="C22" s="5" t="s">
        <v>21</v>
      </c>
      <c r="D22" t="s">
        <v>30</v>
      </c>
      <c r="E22" t="s">
        <v>31</v>
      </c>
      <c r="G22" s="4"/>
      <c r="H22" s="8" t="str">
        <f t="shared" si="1"/>
        <v>1</v>
      </c>
      <c r="I22" s="7">
        <f t="shared" si="2"/>
        <v>15</v>
      </c>
      <c r="J22" s="7" t="str">
        <f>VLOOKUP(D22,[1]Sheet4!T$1:U$65536,2,FALSE)</f>
        <v>17070509-23</v>
      </c>
      <c r="K22" s="7" t="e">
        <f>VLOOKUP(E22,[1]Sheet4!T$1:U$65536,2,FALSE)</f>
        <v>#N/A</v>
      </c>
      <c r="L22" s="7">
        <f t="shared" si="3"/>
        <v>0</v>
      </c>
      <c r="M22" s="7">
        <f t="shared" si="4"/>
        <v>0</v>
      </c>
      <c r="N22" s="7" t="str">
        <f t="shared" si="5"/>
        <v>Opn</v>
      </c>
      <c r="O22" s="7"/>
      <c r="P22" s="7"/>
      <c r="Q22" s="7"/>
    </row>
    <row r="23" spans="1:17" x14ac:dyDescent="0.35">
      <c r="A23" s="4">
        <f t="shared" si="0"/>
        <v>16</v>
      </c>
      <c r="B23" s="4" t="s">
        <v>26</v>
      </c>
      <c r="C23" s="5" t="s">
        <v>21</v>
      </c>
      <c r="D23" t="s">
        <v>32</v>
      </c>
      <c r="E23" t="s">
        <v>28</v>
      </c>
      <c r="G23" s="4"/>
      <c r="H23" s="8" t="str">
        <f t="shared" si="1"/>
        <v>1</v>
      </c>
      <c r="I23" s="7">
        <f t="shared" si="2"/>
        <v>16</v>
      </c>
      <c r="J23" s="7" t="e">
        <f>VLOOKUP(D23,[1]Sheet4!T$1:U$65536,2,FALSE)</f>
        <v>#N/A</v>
      </c>
      <c r="K23" s="7" t="e">
        <f>VLOOKUP(E23,[1]Sheet4!T$1:U$65536,2,FALSE)</f>
        <v>#N/A</v>
      </c>
      <c r="L23" s="7">
        <f t="shared" si="3"/>
        <v>0</v>
      </c>
      <c r="M23" s="7">
        <f t="shared" si="4"/>
        <v>0</v>
      </c>
      <c r="N23" s="7" t="str">
        <f t="shared" si="5"/>
        <v>Opn</v>
      </c>
      <c r="O23" s="7"/>
      <c r="P23" s="7"/>
      <c r="Q23" s="7"/>
    </row>
    <row r="24" spans="1:17" x14ac:dyDescent="0.35">
      <c r="A24" s="4">
        <f t="shared" si="0"/>
        <v>17</v>
      </c>
      <c r="B24" s="4" t="s">
        <v>33</v>
      </c>
      <c r="C24" s="6" t="s">
        <v>34</v>
      </c>
      <c r="D24" t="s">
        <v>36</v>
      </c>
      <c r="E24" t="s">
        <v>41</v>
      </c>
      <c r="G24" s="4"/>
      <c r="H24" s="8" t="str">
        <f t="shared" si="1"/>
        <v>1</v>
      </c>
      <c r="I24" s="7">
        <f t="shared" si="2"/>
        <v>17</v>
      </c>
      <c r="J24" s="7" t="str">
        <f>VLOOKUP(D24,[1]Sheet4!T$1:U$65536,2,FALSE)</f>
        <v>17070509-12</v>
      </c>
      <c r="K24" s="7" t="str">
        <f>VLOOKUP(E24,[1]Sheet4!T$1:U$65536,2,FALSE)</f>
        <v>17070509-11</v>
      </c>
      <c r="L24" s="7">
        <f t="shared" si="3"/>
        <v>0</v>
      </c>
      <c r="M24" s="7">
        <f t="shared" si="4"/>
        <v>0</v>
      </c>
      <c r="N24" s="7" t="str">
        <f t="shared" si="5"/>
        <v>Reg</v>
      </c>
      <c r="O24" s="7"/>
      <c r="P24" s="7"/>
      <c r="Q24" s="7"/>
    </row>
    <row r="25" spans="1:17" x14ac:dyDescent="0.35">
      <c r="A25" s="4">
        <f t="shared" si="0"/>
        <v>18</v>
      </c>
      <c r="B25" s="4" t="s">
        <v>33</v>
      </c>
      <c r="C25" s="6" t="s">
        <v>34</v>
      </c>
      <c r="D25" t="s">
        <v>35</v>
      </c>
      <c r="E25" t="s">
        <v>37</v>
      </c>
      <c r="G25" s="4"/>
      <c r="H25" s="8" t="str">
        <f t="shared" si="1"/>
        <v>1</v>
      </c>
      <c r="I25" s="7">
        <f t="shared" si="2"/>
        <v>18</v>
      </c>
      <c r="J25" s="7" t="e">
        <f>VLOOKUP(D25,[1]Sheet4!T$1:U$65536,2,FALSE)</f>
        <v>#N/A</v>
      </c>
      <c r="K25" s="7" t="e">
        <f>VLOOKUP(E25,[1]Sheet4!T$1:U$65536,2,FALSE)</f>
        <v>#N/A</v>
      </c>
      <c r="L25" s="7">
        <f t="shared" si="3"/>
        <v>0</v>
      </c>
      <c r="M25" s="7">
        <f t="shared" si="4"/>
        <v>0</v>
      </c>
      <c r="N25" s="7" t="str">
        <f t="shared" si="5"/>
        <v>Reg</v>
      </c>
      <c r="O25" s="7"/>
      <c r="P25" s="7"/>
      <c r="Q25" s="7"/>
    </row>
    <row r="26" spans="1:17" ht="13.15" x14ac:dyDescent="0.4">
      <c r="A26" s="9"/>
      <c r="B26" s="9"/>
      <c r="C26" s="9"/>
      <c r="D26" s="9" t="s">
        <v>39</v>
      </c>
      <c r="E26" s="9" t="s">
        <v>39</v>
      </c>
      <c r="G26" s="4"/>
      <c r="H26" s="8" t="str">
        <f t="shared" si="1"/>
        <v/>
      </c>
      <c r="I26" s="7">
        <f t="shared" si="2"/>
        <v>0</v>
      </c>
      <c r="J26" s="7" t="e">
        <f>VLOOKUP(D26,[1]Sheet4!T$1:U$65536,2,FALSE)</f>
        <v>#N/A</v>
      </c>
      <c r="K26" s="7" t="e">
        <f>VLOOKUP(E26,[1]Sheet4!T$1:U$65536,2,FALSE)</f>
        <v>#N/A</v>
      </c>
      <c r="L26" s="7">
        <f t="shared" si="3"/>
        <v>0</v>
      </c>
      <c r="M26" s="7">
        <f t="shared" si="4"/>
        <v>0</v>
      </c>
      <c r="N26" s="7" t="str">
        <f t="shared" si="5"/>
        <v>Reg</v>
      </c>
      <c r="O26" s="7"/>
      <c r="P26" s="7"/>
      <c r="Q26" s="7"/>
    </row>
    <row r="27" spans="1:17" x14ac:dyDescent="0.35">
      <c r="A27" s="4">
        <f>+A25+1</f>
        <v>19</v>
      </c>
      <c r="B27" s="4" t="s">
        <v>20</v>
      </c>
      <c r="C27" s="5" t="s">
        <v>21</v>
      </c>
      <c r="D27" t="s">
        <v>23</v>
      </c>
      <c r="E27" t="s">
        <v>22</v>
      </c>
      <c r="G27" s="4"/>
      <c r="H27" s="8" t="str">
        <f t="shared" si="1"/>
        <v>1</v>
      </c>
      <c r="I27" s="7">
        <f t="shared" si="2"/>
        <v>19</v>
      </c>
      <c r="J27" s="7" t="e">
        <f>VLOOKUP(D27,[1]Sheet4!T$1:U$65536,2,FALSE)</f>
        <v>#N/A</v>
      </c>
      <c r="K27" s="7" t="str">
        <f>VLOOKUP(E27,[1]Sheet4!T$1:U$65536,2,FALSE)</f>
        <v>17070509-15</v>
      </c>
      <c r="L27" s="7">
        <f t="shared" si="3"/>
        <v>0</v>
      </c>
      <c r="M27" s="7">
        <f t="shared" si="4"/>
        <v>0</v>
      </c>
      <c r="N27" s="7" t="str">
        <f t="shared" si="5"/>
        <v>Multi</v>
      </c>
      <c r="O27" s="7"/>
      <c r="P27" s="7"/>
      <c r="Q27" s="7"/>
    </row>
    <row r="28" spans="1:17" x14ac:dyDescent="0.35">
      <c r="A28" s="4">
        <f t="shared" si="0"/>
        <v>20</v>
      </c>
      <c r="B28" s="4" t="s">
        <v>26</v>
      </c>
      <c r="C28" s="5" t="s">
        <v>21</v>
      </c>
      <c r="D28" t="s">
        <v>29</v>
      </c>
      <c r="E28" t="s">
        <v>31</v>
      </c>
      <c r="G28" s="4"/>
      <c r="H28" s="8" t="str">
        <f t="shared" si="1"/>
        <v>1</v>
      </c>
      <c r="I28" s="7">
        <f t="shared" si="2"/>
        <v>20</v>
      </c>
      <c r="J28" s="7" t="e">
        <f>VLOOKUP(D28,[1]Sheet4!T$1:U$65536,2,FALSE)</f>
        <v>#N/A</v>
      </c>
      <c r="K28" s="7" t="e">
        <f>VLOOKUP(E28,[1]Sheet4!T$1:U$65536,2,FALSE)</f>
        <v>#N/A</v>
      </c>
      <c r="L28" s="7">
        <f t="shared" si="3"/>
        <v>0</v>
      </c>
      <c r="M28" s="7">
        <f t="shared" si="4"/>
        <v>0</v>
      </c>
      <c r="N28" s="7" t="str">
        <f t="shared" si="5"/>
        <v>Opn</v>
      </c>
      <c r="O28" s="7"/>
      <c r="P28" s="7"/>
      <c r="Q28" s="7"/>
    </row>
    <row r="29" spans="1:17" x14ac:dyDescent="0.35">
      <c r="A29" s="4">
        <f t="shared" si="0"/>
        <v>21</v>
      </c>
      <c r="B29" s="4" t="s">
        <v>26</v>
      </c>
      <c r="C29" s="5" t="s">
        <v>21</v>
      </c>
      <c r="D29" t="s">
        <v>27</v>
      </c>
      <c r="E29" t="s">
        <v>32</v>
      </c>
      <c r="G29" s="4"/>
      <c r="H29" s="8" t="str">
        <f t="shared" si="1"/>
        <v>1</v>
      </c>
      <c r="I29" s="7">
        <f t="shared" si="2"/>
        <v>21</v>
      </c>
      <c r="J29" s="7" t="e">
        <f>VLOOKUP(D29,[1]Sheet4!T$1:U$65536,2,FALSE)</f>
        <v>#N/A</v>
      </c>
      <c r="K29" s="7" t="e">
        <f>VLOOKUP(E29,[1]Sheet4!T$1:U$65536,2,FALSE)</f>
        <v>#N/A</v>
      </c>
      <c r="L29" s="7">
        <f t="shared" si="3"/>
        <v>0</v>
      </c>
      <c r="M29" s="7">
        <f t="shared" si="4"/>
        <v>0</v>
      </c>
      <c r="N29" s="7" t="str">
        <f t="shared" si="5"/>
        <v>Opn</v>
      </c>
      <c r="O29" s="7"/>
      <c r="P29" s="7"/>
      <c r="Q29" s="7"/>
    </row>
    <row r="30" spans="1:17" x14ac:dyDescent="0.35">
      <c r="A30" s="4">
        <f t="shared" si="0"/>
        <v>22</v>
      </c>
      <c r="B30" s="4" t="s">
        <v>26</v>
      </c>
      <c r="C30" s="5" t="s">
        <v>21</v>
      </c>
      <c r="D30" t="s">
        <v>28</v>
      </c>
      <c r="E30" t="s">
        <v>30</v>
      </c>
      <c r="G30" s="4"/>
      <c r="H30" s="8" t="str">
        <f t="shared" si="1"/>
        <v>1</v>
      </c>
      <c r="I30" s="7">
        <f t="shared" si="2"/>
        <v>22</v>
      </c>
      <c r="J30" s="7" t="e">
        <f>VLOOKUP(D30,[1]Sheet4!T$1:U$65536,2,FALSE)</f>
        <v>#N/A</v>
      </c>
      <c r="K30" s="7" t="str">
        <f>VLOOKUP(E30,[1]Sheet4!T$1:U$65536,2,FALSE)</f>
        <v>17070509-23</v>
      </c>
      <c r="L30" s="7">
        <f t="shared" si="3"/>
        <v>0</v>
      </c>
      <c r="M30" s="7">
        <f t="shared" si="4"/>
        <v>0</v>
      </c>
      <c r="N30" s="7" t="str">
        <f t="shared" si="5"/>
        <v>Opn</v>
      </c>
      <c r="O30" s="7"/>
      <c r="P30" s="7"/>
      <c r="Q30" s="7"/>
    </row>
    <row r="31" spans="1:17" x14ac:dyDescent="0.35">
      <c r="A31" s="4">
        <f t="shared" si="0"/>
        <v>23</v>
      </c>
      <c r="B31" s="4" t="s">
        <v>33</v>
      </c>
      <c r="C31" s="6" t="s">
        <v>34</v>
      </c>
      <c r="D31" t="s">
        <v>38</v>
      </c>
      <c r="E31" t="s">
        <v>41</v>
      </c>
      <c r="G31" s="4"/>
      <c r="H31" s="8" t="str">
        <f t="shared" si="1"/>
        <v>1</v>
      </c>
      <c r="I31" s="7">
        <f t="shared" si="2"/>
        <v>23</v>
      </c>
      <c r="J31" s="7" t="e">
        <f>VLOOKUP(D31,[1]Sheet4!T$1:U$65536,2,FALSE)</f>
        <v>#N/A</v>
      </c>
      <c r="K31" s="7" t="str">
        <f>VLOOKUP(E31,[1]Sheet4!T$1:U$65536,2,FALSE)</f>
        <v>17070509-11</v>
      </c>
      <c r="L31" s="7">
        <f t="shared" si="3"/>
        <v>0</v>
      </c>
      <c r="M31" s="7">
        <f t="shared" si="4"/>
        <v>0</v>
      </c>
      <c r="N31" s="7" t="str">
        <f t="shared" si="5"/>
        <v>Reg</v>
      </c>
      <c r="O31" s="7"/>
      <c r="P31" s="7"/>
      <c r="Q31" s="7"/>
    </row>
    <row r="32" spans="1:17" x14ac:dyDescent="0.35">
      <c r="A32" s="4">
        <f t="shared" si="0"/>
        <v>24</v>
      </c>
      <c r="B32" s="4" t="s">
        <v>33</v>
      </c>
      <c r="C32" s="6" t="s">
        <v>34</v>
      </c>
      <c r="D32" t="s">
        <v>37</v>
      </c>
      <c r="E32" t="s">
        <v>36</v>
      </c>
      <c r="G32" s="4"/>
      <c r="H32" s="8" t="str">
        <f t="shared" si="1"/>
        <v>1</v>
      </c>
      <c r="I32" s="7">
        <f t="shared" si="2"/>
        <v>24</v>
      </c>
      <c r="J32" s="7" t="e">
        <f>VLOOKUP(D32,[1]Sheet4!T$1:U$65536,2,FALSE)</f>
        <v>#N/A</v>
      </c>
      <c r="K32" s="7" t="str">
        <f>VLOOKUP(E32,[1]Sheet4!T$1:U$65536,2,FALSE)</f>
        <v>17070509-12</v>
      </c>
      <c r="L32" s="7">
        <f t="shared" si="3"/>
        <v>0</v>
      </c>
      <c r="M32" s="7">
        <f t="shared" si="4"/>
        <v>0</v>
      </c>
      <c r="N32" s="7" t="str">
        <f t="shared" si="5"/>
        <v>Reg</v>
      </c>
      <c r="O32" s="7"/>
      <c r="P32" s="7"/>
      <c r="Q32" s="7"/>
    </row>
    <row r="33" spans="1:17" ht="13.15" x14ac:dyDescent="0.4">
      <c r="A33" s="9"/>
      <c r="B33" s="9"/>
      <c r="C33" s="9"/>
      <c r="D33" s="9" t="s">
        <v>39</v>
      </c>
      <c r="E33" s="9" t="s">
        <v>39</v>
      </c>
      <c r="G33" s="4"/>
      <c r="H33" s="8" t="str">
        <f t="shared" si="1"/>
        <v/>
      </c>
      <c r="I33" s="7">
        <f t="shared" si="2"/>
        <v>0</v>
      </c>
      <c r="J33" s="7" t="e">
        <f>VLOOKUP(D33,[1]Sheet4!T$1:U$65536,2,FALSE)</f>
        <v>#N/A</v>
      </c>
      <c r="K33" s="7" t="e">
        <f>VLOOKUP(E33,[1]Sheet4!T$1:U$65536,2,FALSE)</f>
        <v>#N/A</v>
      </c>
      <c r="L33" s="7">
        <f t="shared" si="3"/>
        <v>0</v>
      </c>
      <c r="M33" s="7">
        <f t="shared" si="4"/>
        <v>0</v>
      </c>
      <c r="N33" s="7" t="str">
        <f t="shared" si="5"/>
        <v>Reg</v>
      </c>
      <c r="O33" s="7"/>
      <c r="P33" s="7"/>
      <c r="Q33" s="7"/>
    </row>
    <row r="34" spans="1:17" x14ac:dyDescent="0.35">
      <c r="A34" s="4">
        <f>+A32+1</f>
        <v>25</v>
      </c>
      <c r="B34" s="4" t="s">
        <v>20</v>
      </c>
      <c r="C34" s="5" t="s">
        <v>21</v>
      </c>
      <c r="D34" t="s">
        <v>22</v>
      </c>
      <c r="E34" t="s">
        <v>40</v>
      </c>
      <c r="G34" s="4"/>
      <c r="H34" s="8" t="str">
        <f t="shared" si="1"/>
        <v>1</v>
      </c>
      <c r="I34" s="7">
        <f t="shared" si="2"/>
        <v>25</v>
      </c>
      <c r="J34" s="7" t="str">
        <f>VLOOKUP(D34,[1]Sheet4!T$1:U$65536,2,FALSE)</f>
        <v>17070509-15</v>
      </c>
      <c r="K34" s="7" t="e">
        <f>VLOOKUP(E34,[1]Sheet4!T$1:U$65536,2,FALSE)</f>
        <v>#N/A</v>
      </c>
      <c r="L34" s="7">
        <f t="shared" si="3"/>
        <v>0</v>
      </c>
      <c r="M34" s="7">
        <f t="shared" si="4"/>
        <v>0</v>
      </c>
      <c r="N34" s="7" t="str">
        <f t="shared" si="5"/>
        <v>Multi</v>
      </c>
      <c r="O34" s="7"/>
      <c r="P34" s="7"/>
      <c r="Q34" s="7"/>
    </row>
    <row r="35" spans="1:17" x14ac:dyDescent="0.35">
      <c r="A35" s="4">
        <f t="shared" si="0"/>
        <v>26</v>
      </c>
      <c r="B35" s="4" t="s">
        <v>26</v>
      </c>
      <c r="C35" s="5" t="s">
        <v>21</v>
      </c>
      <c r="D35" t="s">
        <v>32</v>
      </c>
      <c r="E35" t="s">
        <v>29</v>
      </c>
      <c r="G35" s="4"/>
      <c r="H35" s="8" t="str">
        <f t="shared" si="1"/>
        <v>1</v>
      </c>
      <c r="I35" s="7">
        <f t="shared" si="2"/>
        <v>26</v>
      </c>
      <c r="J35" s="7" t="e">
        <f>VLOOKUP(D35,[1]Sheet4!T$1:U$65536,2,FALSE)</f>
        <v>#N/A</v>
      </c>
      <c r="K35" s="7" t="e">
        <f>VLOOKUP(E35,[1]Sheet4!T$1:U$65536,2,FALSE)</f>
        <v>#N/A</v>
      </c>
      <c r="L35" s="7">
        <f t="shared" si="3"/>
        <v>0</v>
      </c>
      <c r="M35" s="7">
        <f t="shared" si="4"/>
        <v>0</v>
      </c>
      <c r="N35" s="7" t="str">
        <f t="shared" si="5"/>
        <v>Opn</v>
      </c>
      <c r="O35" s="7"/>
      <c r="P35" s="7"/>
      <c r="Q35" s="7"/>
    </row>
    <row r="36" spans="1:17" x14ac:dyDescent="0.35">
      <c r="A36" s="4">
        <f t="shared" si="0"/>
        <v>27</v>
      </c>
      <c r="B36" s="4" t="s">
        <v>26</v>
      </c>
      <c r="C36" s="5" t="s">
        <v>21</v>
      </c>
      <c r="D36" t="s">
        <v>31</v>
      </c>
      <c r="E36" t="s">
        <v>28</v>
      </c>
      <c r="G36" s="4"/>
      <c r="H36" s="8" t="str">
        <f t="shared" si="1"/>
        <v>1</v>
      </c>
      <c r="I36" s="7">
        <f t="shared" si="2"/>
        <v>27</v>
      </c>
      <c r="J36" s="7" t="e">
        <f>VLOOKUP(D36,[1]Sheet4!T$1:U$65536,2,FALSE)</f>
        <v>#N/A</v>
      </c>
      <c r="K36" s="7" t="e">
        <f>VLOOKUP(E36,[1]Sheet4!T$1:U$65536,2,FALSE)</f>
        <v>#N/A</v>
      </c>
      <c r="L36" s="7">
        <f t="shared" si="3"/>
        <v>0</v>
      </c>
      <c r="M36" s="7">
        <f t="shared" si="4"/>
        <v>0</v>
      </c>
      <c r="N36" s="7" t="str">
        <f t="shared" si="5"/>
        <v>Opn</v>
      </c>
      <c r="O36" s="7"/>
      <c r="P36" s="7"/>
      <c r="Q36" s="7"/>
    </row>
    <row r="37" spans="1:17" x14ac:dyDescent="0.35">
      <c r="A37" s="4">
        <f t="shared" si="0"/>
        <v>28</v>
      </c>
      <c r="B37" s="4" t="s">
        <v>26</v>
      </c>
      <c r="C37" s="5" t="s">
        <v>21</v>
      </c>
      <c r="D37" t="s">
        <v>30</v>
      </c>
      <c r="E37" t="s">
        <v>27</v>
      </c>
      <c r="G37" s="4"/>
      <c r="H37" s="8" t="str">
        <f t="shared" si="1"/>
        <v>1</v>
      </c>
      <c r="I37" s="7">
        <f t="shared" si="2"/>
        <v>28</v>
      </c>
      <c r="J37" s="7" t="str">
        <f>VLOOKUP(D37,[1]Sheet4!T$1:U$65536,2,FALSE)</f>
        <v>17070509-23</v>
      </c>
      <c r="K37" s="7" t="e">
        <f>VLOOKUP(E37,[1]Sheet4!T$1:U$65536,2,FALSE)</f>
        <v>#N/A</v>
      </c>
      <c r="L37" s="7">
        <f t="shared" si="3"/>
        <v>0</v>
      </c>
      <c r="M37" s="7">
        <f t="shared" si="4"/>
        <v>0</v>
      </c>
      <c r="N37" s="7" t="str">
        <f t="shared" si="5"/>
        <v>Opn</v>
      </c>
      <c r="O37" s="7"/>
      <c r="P37" s="7"/>
      <c r="Q37" s="7"/>
    </row>
    <row r="38" spans="1:17" x14ac:dyDescent="0.35">
      <c r="A38" s="4">
        <f t="shared" si="0"/>
        <v>29</v>
      </c>
      <c r="B38" s="4" t="s">
        <v>33</v>
      </c>
      <c r="C38" s="6" t="s">
        <v>34</v>
      </c>
      <c r="D38" t="s">
        <v>41</v>
      </c>
      <c r="E38" t="s">
        <v>35</v>
      </c>
      <c r="G38" s="4"/>
      <c r="H38" s="8" t="str">
        <f t="shared" si="1"/>
        <v>1</v>
      </c>
      <c r="I38" s="7">
        <f t="shared" si="2"/>
        <v>29</v>
      </c>
      <c r="J38" s="7" t="str">
        <f>VLOOKUP(D38,[1]Sheet4!T$1:U$65536,2,FALSE)</f>
        <v>17070509-11</v>
      </c>
      <c r="K38" s="7" t="e">
        <f>VLOOKUP(E38,[1]Sheet4!T$1:U$65536,2,FALSE)</f>
        <v>#N/A</v>
      </c>
      <c r="L38" s="7">
        <f t="shared" si="3"/>
        <v>0</v>
      </c>
      <c r="M38" s="7">
        <f t="shared" si="4"/>
        <v>0</v>
      </c>
      <c r="N38" s="7" t="str">
        <f t="shared" si="5"/>
        <v>Reg</v>
      </c>
      <c r="O38" s="7"/>
      <c r="P38" s="7"/>
      <c r="Q38" s="7"/>
    </row>
    <row r="39" spans="1:17" x14ac:dyDescent="0.35">
      <c r="A39" s="4">
        <f t="shared" si="0"/>
        <v>30</v>
      </c>
      <c r="B39" s="4" t="s">
        <v>33</v>
      </c>
      <c r="C39" s="6" t="s">
        <v>34</v>
      </c>
      <c r="D39" t="s">
        <v>36</v>
      </c>
      <c r="E39" t="s">
        <v>38</v>
      </c>
      <c r="G39" s="4"/>
      <c r="H39" s="8" t="str">
        <f t="shared" si="1"/>
        <v>1</v>
      </c>
      <c r="I39" s="7">
        <f t="shared" si="2"/>
        <v>30</v>
      </c>
      <c r="J39" s="7" t="str">
        <f>VLOOKUP(D39,[1]Sheet4!T$1:U$65536,2,FALSE)</f>
        <v>17070509-12</v>
      </c>
      <c r="K39" s="7" t="e">
        <f>VLOOKUP(E39,[1]Sheet4!T$1:U$65536,2,FALSE)</f>
        <v>#N/A</v>
      </c>
      <c r="L39" s="7">
        <f t="shared" si="3"/>
        <v>0</v>
      </c>
      <c r="M39" s="7">
        <f t="shared" si="4"/>
        <v>0</v>
      </c>
      <c r="N39" s="7" t="str">
        <f t="shared" si="5"/>
        <v>Reg</v>
      </c>
      <c r="O39" s="7"/>
      <c r="P39" s="7"/>
      <c r="Q39" s="7"/>
    </row>
    <row r="40" spans="1:17" x14ac:dyDescent="0.35">
      <c r="A40" s="4">
        <f t="shared" si="0"/>
        <v>31</v>
      </c>
      <c r="B40" s="4" t="s">
        <v>20</v>
      </c>
      <c r="C40" s="5" t="s">
        <v>21</v>
      </c>
      <c r="D40" t="s">
        <v>40</v>
      </c>
      <c r="E40" t="s">
        <v>23</v>
      </c>
      <c r="G40" s="4"/>
      <c r="H40" s="8" t="str">
        <f t="shared" si="1"/>
        <v>1</v>
      </c>
      <c r="I40" s="7">
        <f t="shared" si="2"/>
        <v>31</v>
      </c>
      <c r="J40" s="7" t="e">
        <f>VLOOKUP(D40,[1]Sheet4!T$1:U$65536,2,FALSE)</f>
        <v>#N/A</v>
      </c>
      <c r="K40" s="7" t="e">
        <f>VLOOKUP(E40,[1]Sheet4!T$1:U$65536,2,FALSE)</f>
        <v>#N/A</v>
      </c>
      <c r="L40" s="7">
        <f t="shared" si="3"/>
        <v>0</v>
      </c>
      <c r="M40" s="7">
        <f t="shared" si="4"/>
        <v>0</v>
      </c>
      <c r="N40" s="7" t="str">
        <f t="shared" si="5"/>
        <v>Multi</v>
      </c>
      <c r="O40" s="7"/>
      <c r="P40" s="7"/>
      <c r="Q40" s="7"/>
    </row>
  </sheetData>
  <sheetCalcPr fullCalcOnLoad="1"/>
  <mergeCells count="3">
    <mergeCell ref="A1:F1"/>
    <mergeCell ref="A2:F2"/>
    <mergeCell ref="A3:F3"/>
  </mergeCells>
  <printOptions horizontalCentered="1"/>
  <pageMargins left="0.5" right="0.5" top="0.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Pretty Sun</vt:lpstr>
      <vt:lpstr>Pretty Sat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Revolution Dog Sport</dc:creator>
  <cp:lastModifiedBy>Revolution Dog Sport</cp:lastModifiedBy>
  <dcterms:created xsi:type="dcterms:W3CDTF">2017-12-06T05:12:35Z</dcterms:created>
  <dcterms:modified xsi:type="dcterms:W3CDTF">2017-12-06T05:13:47Z</dcterms:modified>
</cp:coreProperties>
</file>